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bcshq.sharepoint.com/teams/finance/manacc/memgroups/2021-22/Budget/Template/"/>
    </mc:Choice>
  </mc:AlternateContent>
  <xr:revisionPtr revIDLastSave="901" documentId="8_{9A2FC19E-D64F-4444-97FA-02BFF09819F4}" xr6:coauthVersionLast="47" xr6:coauthVersionMax="47" xr10:uidLastSave="{51DE01EE-6769-488C-9943-F2FF6A6A0FDE}"/>
  <workbookProtection workbookAlgorithmName="SHA-512" workbookHashValue="SkUkXXX/9qsYOmr1SEK74sZeS3zTvCYwir00pYabDGf3F0PFH8bvTi9UPmC+s+7S0cmBWzNgiHvmNnjA4eIbmw==" workbookSaltValue="01pFC+8Kpc1EhfMj96JVuw==" workbookSpinCount="100000" lockStructure="1"/>
  <bookViews>
    <workbookView xWindow="-4245" yWindow="-13620" windowWidth="24240" windowHeight="13140" tabRatio="837" activeTab="1" xr2:uid="{5E8392D0-0435-48CC-AB53-02945DF77056}"/>
  </bookViews>
  <sheets>
    <sheet name="Budget FAQs" sheetId="13" r:id="rId1"/>
    <sheet name="Budget Request" sheetId="1" r:id="rId2"/>
    <sheet name="Potential Additional Funding" sheetId="3" r:id="rId3"/>
    <sheet name="Annual &amp; CHG Events Breakdown" sheetId="4" r:id="rId4"/>
    <sheet name="Annual &amp; CHG Events Breakdown 2" sheetId="10" r:id="rId5"/>
    <sheet name="Annual &amp; CHG Events Breakdown 3" sheetId="11" r:id="rId6"/>
    <sheet name="Annual &amp; CHG Events Breakdown 4" sheetId="12" r:id="rId7"/>
    <sheet name="MG Cost Centres" sheetId="2" state="hidden" r:id="rId8"/>
  </sheets>
  <definedNames>
    <definedName name="_xlnm._FilterDatabase" localSheetId="1" hidden="1">'Budget Request'!$B$2:$B$2</definedName>
    <definedName name="_xlnm.Print_Area" localSheetId="3">'Annual &amp; CHG Events Breakdown'!$A$1:$I$54</definedName>
    <definedName name="_xlnm.Print_Area" localSheetId="4">'Annual &amp; CHG Events Breakdown 2'!$A$1:$I$54</definedName>
    <definedName name="_xlnm.Print_Area" localSheetId="5">'Annual &amp; CHG Events Breakdown 3'!$A$1:$I$54</definedName>
    <definedName name="_xlnm.Print_Area" localSheetId="6">'Annual &amp; CHG Events Breakdown 4'!$A$1:$I$54</definedName>
    <definedName name="_xlnm.Print_Area" localSheetId="1">'Budget Request'!$A$1:$Q$43</definedName>
    <definedName name="_xlnm.Print_Area" localSheetId="2">'Potential Additional Funding'!$A$1:$D$17</definedName>
    <definedName name="VersionNumber" hidden="1">"4.8.6710"</definedName>
    <definedName name="xdif637471842611933978__dataRowCount" localSheetId="1" hidden="1">5</definedName>
    <definedName name="xdif637471842611933978__userDefinedName" localSheetId="1" hidden="1">"Subsidiaries 1"</definedName>
    <definedName name="xdif637471842611933978_AboveLeft" localSheetId="1" hidden="1">TRUE</definedName>
    <definedName name="xdif637471842611933978_AboveLeftCells" localSheetId="1" hidden="1">1</definedName>
    <definedName name="xdif637471842611933978_AutoFilter" localSheetId="1" hidden="1">FALSE</definedName>
    <definedName name="xdif637471842611933978_Autofit" localSheetId="1" hidden="1">TRUE</definedName>
    <definedName name="xdif637471842611933978_BelowRight" localSheetId="1" hidden="1">TRUE</definedName>
    <definedName name="xdif637471842611933978_BelowRightCells" localSheetId="1" hidden="1">1</definedName>
    <definedName name="xdif637471842611933978_DestinationRange" localSheetId="1" hidden="1">'Budget Request'!#REF!</definedName>
    <definedName name="xdif637471842611933978_DistinctValues" localSheetId="1" hidden="1">FALSE</definedName>
    <definedName name="xdif637471842611933978_ObjectType" localSheetId="1" hidden="1">"Validation"</definedName>
    <definedName name="xdif637471842611933978_ParameterName00" localSheetId="1" hidden="1">"NSSubsidiary"</definedName>
    <definedName name="xdif637471842611933978_ParameterName01" localSheetId="1" hidden="1">"NSSubsidiaryEx"</definedName>
    <definedName name="xdif637471842611933978_ParameterName02" localSheetId="1" hidden="1">"NSIncludeInactiveSubsidiaries"</definedName>
    <definedName name="xdif637471842611933978_ParameterName03" localSheetId="1" hidden="1">"NSIncludeConsolidated"</definedName>
    <definedName name="xdif637471842611933978_RefreshMode" localSheetId="1" hidden="1">"Automatic"</definedName>
    <definedName name="xdif637471842611933978_ShowColumnHeaders" localSheetId="1" hidden="1">FALSE</definedName>
    <definedName name="xdif637471842611933978_SourceObject" localSheetId="1" hidden="1">"NSSubsidiaries"</definedName>
    <definedName name="xdif637471842611933978_UserValue00" localSheetId="1" hidden="1">"="</definedName>
    <definedName name="xdif637471842611933978_UserValue01" localSheetId="1" hidden="1">"="</definedName>
    <definedName name="xdif637471842611933978_UserValue02" localSheetId="1" hidden="1">"="</definedName>
    <definedName name="xdif637471842611933978_UserValue03" localSheetId="1" hidden="1">"="</definedName>
    <definedName name="xdif637471842611933979__dataRowCount" localSheetId="1" hidden="1">5</definedName>
    <definedName name="xdif637471842611933979__userDefinedName" localSheetId="1" hidden="1">"Accounts (by Number) 1"</definedName>
    <definedName name="xdif637471842611933979_AboveLeft" localSheetId="1" hidden="1">TRUE</definedName>
    <definedName name="xdif637471842611933979_AboveLeftCells" localSheetId="1" hidden="1">1</definedName>
    <definedName name="xdif637471842611933979_AutoFilter" localSheetId="1" hidden="1">FALSE</definedName>
    <definedName name="xdif637471842611933979_Autofit" localSheetId="1" hidden="1">TRUE</definedName>
    <definedName name="xdif637471842611933979_BelowRight" localSheetId="1" hidden="1">TRUE</definedName>
    <definedName name="xdif637471842611933979_BelowRightCells" localSheetId="1" hidden="1">1</definedName>
    <definedName name="xdif637471842611933979_DestinationRange" localSheetId="1" hidden="1">'Budget Request'!#REF!</definedName>
    <definedName name="xdif637471842611933979_DistinctValues" localSheetId="1" hidden="1">FALSE</definedName>
    <definedName name="xdif637471842611933979_ObjectType" localSheetId="1" hidden="1">"ListVertical"</definedName>
    <definedName name="xdif637471842611933979_ParameterName00" localSheetId="1" hidden="1">"NSSubsidiary"</definedName>
    <definedName name="xdif637471842611933979_ParameterName01" localSheetId="1" hidden="1">"NSAccountNumber"</definedName>
    <definedName name="xdif637471842611933979_ParameterName02" localSheetId="1" hidden="1">"NSAccountNumberEx"</definedName>
    <definedName name="xdif637471842611933979_ParameterName03" localSheetId="1" hidden="1">"NSIncludeInactive"</definedName>
    <definedName name="xdif637471842611933979_RefreshMode" localSheetId="1" hidden="1">"Automatic"</definedName>
    <definedName name="xdif637471842611933979_SelectAliasItem01" localSheetId="1" hidden="1">"Account No."</definedName>
    <definedName name="xdif637471842611933979_SelectAliasItem02" localSheetId="1" hidden="1">"Account Name"</definedName>
    <definedName name="xdif637471842611933979_SelectAliasItem03" localSheetId="1" hidden="1">"Type Name"</definedName>
    <definedName name="xdif637471842611933979_SelectColumnFormulaItem01" localSheetId="1" hidden="1">"="</definedName>
    <definedName name="xdif637471842611933979_SelectColumnFormulaItem02" localSheetId="1" hidden="1">"="</definedName>
    <definedName name="xdif637471842611933979_SelectColumnFormulaItem03" localSheetId="1" hidden="1">"="</definedName>
    <definedName name="xdif637471842611933979_SelectColumnNameItem01" localSheetId="1" hidden="1">"ACCOUNTNUMBER"</definedName>
    <definedName name="xdif637471842611933979_SelectColumnNameItem02" localSheetId="1" hidden="1">"NAME"</definedName>
    <definedName name="xdif637471842611933979_SelectColumnNameItem03" localSheetId="1" hidden="1">"TYPE_NAME"</definedName>
    <definedName name="xdif637471842611933979_SelectGroupItem01" localSheetId="1" hidden="1">"="</definedName>
    <definedName name="xdif637471842611933979_SelectGroupItem02" localSheetId="1" hidden="1">"="</definedName>
    <definedName name="xdif637471842611933979_SelectGroupItem03" localSheetId="1" hidden="1">"="</definedName>
    <definedName name="xdif637471842611933979_SelectItemRange01" localSheetId="1" hidden="1">'Budget Request'!#REF!</definedName>
    <definedName name="xdif637471842611933979_SelectItemRange02" localSheetId="1" hidden="1">'Budget Request'!#REF!</definedName>
    <definedName name="xdif637471842611933979_SelectItemRange03" localSheetId="1" hidden="1">'Budget Request'!#REF!</definedName>
    <definedName name="xdif637471842611933979_SelectItemType01" localSheetId="1" hidden="1">"Value"</definedName>
    <definedName name="xdif637471842611933979_SelectItemType02" localSheetId="1" hidden="1">"Value"</definedName>
    <definedName name="xdif637471842611933979_SelectItemType03" localSheetId="1" hidden="1">"Value"</definedName>
    <definedName name="xdif637471842611933979_SelectPathItem01" localSheetId="1" hidden="1">".ACCOUNTS,Accounts"</definedName>
    <definedName name="xdif637471842611933979_SelectPathItem02" localSheetId="1" hidden="1">".ACCOUNTS,Accounts"</definedName>
    <definedName name="xdif637471842611933979_SelectPathItem03" localSheetId="1" hidden="1">".ACCOUNTS,Accounts"</definedName>
    <definedName name="xdif637471842611933979_SelectVisibleItem01" localSheetId="1" hidden="1">TRUE</definedName>
    <definedName name="xdif637471842611933979_SelectVisibleItem02" localSheetId="1" hidden="1">TRUE</definedName>
    <definedName name="xdif637471842611933979_SelectVisibleItem03" localSheetId="1" hidden="1">TRUE</definedName>
    <definedName name="xdif637471842611933979_ShowColumnHeaders" localSheetId="1" hidden="1">FALSE</definedName>
    <definedName name="xdif637471842611933979_SortAliasItem01" localSheetId="1" hidden="1">"Account No."</definedName>
    <definedName name="xdif637471842611933979_SortColumnNameItem01" localSheetId="1" hidden="1">"ACCOUNTNUMBER"</definedName>
    <definedName name="xdif637471842611933979_SortOrderByItem01" localSheetId="1" hidden="1">"Asc"</definedName>
    <definedName name="xdif637471842611933979_SortPathItem01" localSheetId="1" hidden="1">".ACCOUNTS,Accounts"</definedName>
    <definedName name="xdif637471842611933979_SourceObject" localSheetId="1" hidden="1">"NSAccountsByNumber"</definedName>
    <definedName name="xdif637471842611933979_UserValue00" localSheetId="1" hidden="1">'Budget Request'!#REF!</definedName>
    <definedName name="xdif637471842611933979_UserValue01" localSheetId="1" hidden="1">{"1600","1711","1708","1704","170"}</definedName>
    <definedName name="xdif637471842611933979_UserValue02" localSheetId="1" hidden="1">"="</definedName>
    <definedName name="xdif637471842611933979_UserValue03" localSheetId="1" hidden="1">"="</definedName>
    <definedName name="xdif637471842611933980__dataRowCount" localSheetId="1" hidden="1">610</definedName>
    <definedName name="xdif637471842611933980__userDefinedName" localSheetId="1" hidden="1">"Departments 1"</definedName>
    <definedName name="xdif637471842611933980_AboveLeft" localSheetId="1" hidden="1">TRUE</definedName>
    <definedName name="xdif637471842611933980_AboveLeftCells" localSheetId="1" hidden="1">1</definedName>
    <definedName name="xdif637471842611933980_AutoFilter" localSheetId="1" hidden="1">FALSE</definedName>
    <definedName name="xdif637471842611933980_Autofit" localSheetId="1" hidden="1">TRUE</definedName>
    <definedName name="xdif637471842611933980_BelowRight" localSheetId="1" hidden="1">TRUE</definedName>
    <definedName name="xdif637471842611933980_BelowRightCells" localSheetId="1" hidden="1">1</definedName>
    <definedName name="xdif637471842611933980_DestinationRange" localSheetId="1" hidden="1">'Budget Request'!#REF!</definedName>
    <definedName name="xdif637471842611933980_DistinctValues" localSheetId="1" hidden="1">FALSE</definedName>
    <definedName name="xdif637471842611933980_ObjectType" localSheetId="1" hidden="1">"Validation"</definedName>
    <definedName name="xdif637471842611933980_ParameterName00" localSheetId="1" hidden="1">"NSDepartment"</definedName>
    <definedName name="xdif637471842611933980_ParameterName01" localSheetId="1" hidden="1">"NSDepartmentEx"</definedName>
    <definedName name="xdif637471842611933980_ParameterName02" localSheetId="1" hidden="1">"NSIncludeInactive"</definedName>
    <definedName name="xdif637471842611933980_RefreshMode" localSheetId="1" hidden="1">"Automatic"</definedName>
    <definedName name="xdif637471842611933980_SelectAliasItem01" localSheetId="1" hidden="1">"Full Name"</definedName>
    <definedName name="xdif637471842611933980_SelectColumnFormulaItem01" localSheetId="1" hidden="1">"="</definedName>
    <definedName name="xdif637471842611933980_SelectColumnNameItem01" localSheetId="1" hidden="1">"FULL_NAME"</definedName>
    <definedName name="xdif637471842611933980_SelectGroupItem01" localSheetId="1" hidden="1">"="</definedName>
    <definedName name="xdif637471842611933980_SelectItemRange01" localSheetId="1" hidden="1">'Budget Request'!#REF!</definedName>
    <definedName name="xdif637471842611933980_SelectItemType01" localSheetId="1" hidden="1">"Value"</definedName>
    <definedName name="xdif637471842611933980_SelectPathItem01" localSheetId="1" hidden="1">".DepartmentsWithNULL,DEPARTMENTS"</definedName>
    <definedName name="xdif637471842611933980_SelectVisibleItem01" localSheetId="1" hidden="1">TRUE</definedName>
    <definedName name="xdif637471842611933980_ShowColumnHeaders" localSheetId="1" hidden="1">FALSE</definedName>
    <definedName name="xdif637471842611933980_SortAliasItem01" localSheetId="1" hidden="1">"Full Name"</definedName>
    <definedName name="xdif637471842611933980_SortColumnNameItem01" localSheetId="1" hidden="1">"FULL_NAME"</definedName>
    <definedName name="xdif637471842611933980_SortOrderByItem01" localSheetId="1" hidden="1">"Asc"</definedName>
    <definedName name="xdif637471842611933980_SortPathItem01" localSheetId="1" hidden="1">".DEPARTMENTS,DEPARTMENTS"</definedName>
    <definedName name="xdif637471842611933980_SourceObject" localSheetId="1" hidden="1">"NSDepartments"</definedName>
    <definedName name="xdif637471842611933980_UserValue00" localSheetId="1" hidden="1">"="</definedName>
    <definedName name="xdif637471842611933980_UserValue01" localSheetId="1" hidden="1">"="</definedName>
    <definedName name="xdif637471842611933980_UserValue02" localSheetId="1" hidden="1">"="</definedName>
    <definedName name="xdif637471842611933981__dataRowCount" localSheetId="1" hidden="1">10</definedName>
    <definedName name="xdif637471842611933981__userDefinedName" localSheetId="1" hidden="1">"Accounts (by Number) 2"</definedName>
    <definedName name="xdif637471842611933981_AboveLeft" localSheetId="1" hidden="1">TRUE</definedName>
    <definedName name="xdif637471842611933981_AboveLeftCells" localSheetId="1" hidden="1">1</definedName>
    <definedName name="xdif637471842611933981_AutoFilter" localSheetId="1" hidden="1">FALSE</definedName>
    <definedName name="xdif637471842611933981_Autofit" localSheetId="1" hidden="1">TRUE</definedName>
    <definedName name="xdif637471842611933981_BelowRight" localSheetId="1" hidden="1">TRUE</definedName>
    <definedName name="xdif637471842611933981_BelowRightCells" localSheetId="1" hidden="1">1</definedName>
    <definedName name="xdif637471842611933981_DestinationRange" localSheetId="1" hidden="1">'Budget Request'!#REF!</definedName>
    <definedName name="xdif637471842611933981_DistinctValues" localSheetId="1" hidden="1">FALSE</definedName>
    <definedName name="xdif637471842611933981_ObjectType" localSheetId="1" hidden="1">"ListVertical"</definedName>
    <definedName name="xdif637471842611933981_ParameterName00" localSheetId="1" hidden="1">"NSSubsidiary"</definedName>
    <definedName name="xdif637471842611933981_ParameterName01" localSheetId="1" hidden="1">"NSAccountNumber"</definedName>
    <definedName name="xdif637471842611933981_ParameterName02" localSheetId="1" hidden="1">"NSAccountNumberEx"</definedName>
    <definedName name="xdif637471842611933981_ParameterName03" localSheetId="1" hidden="1">"NSIncludeInactive"</definedName>
    <definedName name="xdif637471842611933981_RefreshMode" localSheetId="1" hidden="1">"Automatic"</definedName>
    <definedName name="xdif637471842611933981_SelectAliasItem01" localSheetId="1" hidden="1">"Account No."</definedName>
    <definedName name="xdif637471842611933981_SelectAliasItem02" localSheetId="1" hidden="1">"Account Name"</definedName>
    <definedName name="xdif637471842611933981_SelectAliasItem03" localSheetId="1" hidden="1">"Type Name"</definedName>
    <definedName name="xdif637471842611933981_SelectColumnFormulaItem01" localSheetId="1" hidden="1">"="</definedName>
    <definedName name="xdif637471842611933981_SelectColumnFormulaItem02" localSheetId="1" hidden="1">"="</definedName>
    <definedName name="xdif637471842611933981_SelectColumnFormulaItem03" localSheetId="1" hidden="1">"="</definedName>
    <definedName name="xdif637471842611933981_SelectColumnNameItem01" localSheetId="1" hidden="1">"ACCOUNTNUMBER"</definedName>
    <definedName name="xdif637471842611933981_SelectColumnNameItem02" localSheetId="1" hidden="1">"NAME"</definedName>
    <definedName name="xdif637471842611933981_SelectColumnNameItem03" localSheetId="1" hidden="1">"TYPE_NAME"</definedName>
    <definedName name="xdif637471842611933981_SelectGroupItem01" localSheetId="1" hidden="1">"="</definedName>
    <definedName name="xdif637471842611933981_SelectGroupItem02" localSheetId="1" hidden="1">"="</definedName>
    <definedName name="xdif637471842611933981_SelectGroupItem03" localSheetId="1" hidden="1">"="</definedName>
    <definedName name="xdif637471842611933981_SelectItemRange01" localSheetId="1" hidden="1">'Budget Request'!#REF!</definedName>
    <definedName name="xdif637471842611933981_SelectItemRange02" localSheetId="1" hidden="1">'Budget Request'!#REF!</definedName>
    <definedName name="xdif637471842611933981_SelectItemRange03" localSheetId="1" hidden="1">'Budget Request'!#REF!</definedName>
    <definedName name="xdif637471842611933981_SelectItemType01" localSheetId="1" hidden="1">"Value"</definedName>
    <definedName name="xdif637471842611933981_SelectItemType02" localSheetId="1" hidden="1">"Value"</definedName>
    <definedName name="xdif637471842611933981_SelectItemType03" localSheetId="1" hidden="1">"Value"</definedName>
    <definedName name="xdif637471842611933981_SelectPathItem01" localSheetId="1" hidden="1">".ACCOUNTS,Accounts"</definedName>
    <definedName name="xdif637471842611933981_SelectPathItem02" localSheetId="1" hidden="1">".ACCOUNTS,Accounts"</definedName>
    <definedName name="xdif637471842611933981_SelectPathItem03" localSheetId="1" hidden="1">".ACCOUNTS,Accounts"</definedName>
    <definedName name="xdif637471842611933981_SelectVisibleItem01" localSheetId="1" hidden="1">TRUE</definedName>
    <definedName name="xdif637471842611933981_SelectVisibleItem02" localSheetId="1" hidden="1">TRUE</definedName>
    <definedName name="xdif637471842611933981_SelectVisibleItem03" localSheetId="1" hidden="1">TRUE</definedName>
    <definedName name="xdif637471842611933981_ShowColumnHeaders" localSheetId="1" hidden="1">FALSE</definedName>
    <definedName name="xdif637471842611933981_SortAliasItem01" localSheetId="1" hidden="1">"Account No."</definedName>
    <definedName name="xdif637471842611933981_SortColumnNameItem01" localSheetId="1" hidden="1">"ACCOUNTNUMBER"</definedName>
    <definedName name="xdif637471842611933981_SortOrderByItem01" localSheetId="1" hidden="1">"Asc"</definedName>
    <definedName name="xdif637471842611933981_SortPathItem01" localSheetId="1" hidden="1">".ACCOUNTS,Accounts"</definedName>
    <definedName name="xdif637471842611933981_SourceObject" localSheetId="1" hidden="1">"NSAccountsByNumber"</definedName>
    <definedName name="xdif637471842611933981_UserValue00" localSheetId="1" hidden="1">'Budget Request'!#REF!</definedName>
    <definedName name="xdif637471842611933981_UserValue01" localSheetId="1" hidden="1">{"4291","4900","7100","5102","4212","4130","4150","4110","4000","3010"}</definedName>
    <definedName name="xdif637471842611933981_UserValue02" localSheetId="1" hidden="1">"="</definedName>
    <definedName name="xdif637471842611933981_UserValue03" localSheetId="1" hidden="1">"="</definedName>
  </definedName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1" l="1"/>
  <c r="D7" i="1" l="1"/>
  <c r="G7" i="1"/>
  <c r="F7" i="1"/>
  <c r="E7" i="1"/>
  <c r="O7" i="1"/>
  <c r="N7" i="1"/>
  <c r="M7" i="1"/>
  <c r="L7" i="1"/>
  <c r="K7" i="1"/>
  <c r="J7" i="1"/>
  <c r="I7" i="1"/>
  <c r="H7" i="1"/>
  <c r="F40" i="12"/>
  <c r="F29" i="12"/>
  <c r="F42" i="12" s="1"/>
  <c r="F27" i="12"/>
  <c r="F26" i="12"/>
  <c r="F25" i="12"/>
  <c r="F24" i="12"/>
  <c r="C7" i="12"/>
  <c r="B1" i="12"/>
  <c r="F40" i="11"/>
  <c r="F27" i="11"/>
  <c r="F26" i="11"/>
  <c r="F25" i="11"/>
  <c r="F24" i="11"/>
  <c r="F29" i="11" s="1"/>
  <c r="F42" i="11" s="1"/>
  <c r="C7" i="11"/>
  <c r="B1" i="11"/>
  <c r="F40" i="10"/>
  <c r="F27" i="10"/>
  <c r="F26" i="10"/>
  <c r="F25" i="10"/>
  <c r="F24" i="10"/>
  <c r="F29" i="10" s="1"/>
  <c r="F42" i="10" s="1"/>
  <c r="C7" i="10"/>
  <c r="B1" i="10"/>
  <c r="B1" i="3"/>
  <c r="C7" i="4"/>
  <c r="C3" i="3"/>
  <c r="D28" i="1"/>
  <c r="D14" i="1"/>
  <c r="B1" i="4"/>
  <c r="O16" i="1" l="1"/>
  <c r="N16" i="1"/>
  <c r="M16" i="1"/>
  <c r="L16" i="1"/>
  <c r="K16" i="1"/>
  <c r="J16" i="1"/>
  <c r="I16" i="1"/>
  <c r="H16" i="1"/>
  <c r="G16" i="1"/>
  <c r="F16" i="1"/>
  <c r="E16" i="1"/>
  <c r="D16" i="1"/>
  <c r="P10" i="1" l="1"/>
  <c r="F40" i="4" l="1"/>
  <c r="F27" i="4" l="1"/>
  <c r="F26" i="4"/>
  <c r="F25" i="4"/>
  <c r="F24" i="4"/>
  <c r="F29" i="4" l="1"/>
  <c r="F42" i="4" s="1"/>
  <c r="D12" i="3" l="1"/>
  <c r="P27" i="1" l="1"/>
  <c r="P26" i="1"/>
  <c r="P25" i="1"/>
  <c r="P24" i="1"/>
  <c r="P23" i="1"/>
  <c r="P22" i="1"/>
  <c r="P21" i="1"/>
  <c r="P20" i="1"/>
  <c r="P19" i="1"/>
  <c r="P18" i="1"/>
  <c r="O28" i="1"/>
  <c r="N28" i="1"/>
  <c r="M28" i="1"/>
  <c r="L28" i="1"/>
  <c r="K28" i="1"/>
  <c r="J28" i="1"/>
  <c r="I28" i="1"/>
  <c r="H28" i="1"/>
  <c r="G28" i="1"/>
  <c r="F28" i="1"/>
  <c r="E28" i="1"/>
  <c r="P11" i="1"/>
  <c r="P12" i="1"/>
  <c r="P13" i="1"/>
  <c r="P9" i="1"/>
  <c r="E14" i="1"/>
  <c r="F14" i="1"/>
  <c r="G14" i="1"/>
  <c r="H14" i="1"/>
  <c r="I14" i="1"/>
  <c r="J14" i="1"/>
  <c r="K14" i="1"/>
  <c r="L14" i="1"/>
  <c r="M14" i="1"/>
  <c r="N14" i="1"/>
  <c r="O14" i="1"/>
  <c r="P14" i="1" l="1"/>
  <c r="P28" i="1"/>
  <c r="P30" i="1" l="1"/>
</calcChain>
</file>

<file path=xl/sharedStrings.xml><?xml version="1.0" encoding="utf-8"?>
<sst xmlns="http://schemas.openxmlformats.org/spreadsheetml/2006/main" count="360" uniqueCount="217">
  <si>
    <t>Income</t>
  </si>
  <si>
    <t>Account Name</t>
  </si>
  <si>
    <t>Expenditure</t>
  </si>
  <si>
    <t>Code</t>
  </si>
  <si>
    <t>Publications</t>
  </si>
  <si>
    <t>Total</t>
  </si>
  <si>
    <t>SP21: Artificial Intelligence</t>
  </si>
  <si>
    <t>BC01: Aberdeen</t>
  </si>
  <si>
    <t>BC02: Bedford</t>
  </si>
  <si>
    <t>BC04: Berkshire</t>
  </si>
  <si>
    <t>BC05: Birmingham</t>
  </si>
  <si>
    <t>BC06: Dorset</t>
  </si>
  <si>
    <t>BC08: Cheltenham and Glos</t>
  </si>
  <si>
    <t>BC09: Chester and North Wales</t>
  </si>
  <si>
    <t>BC10: Coventry</t>
  </si>
  <si>
    <t>BC13: Glasgow</t>
  </si>
  <si>
    <t>BC12: Edinburgh</t>
  </si>
  <si>
    <t>BC15: Hampshire</t>
  </si>
  <si>
    <t>BC17: Humberside</t>
  </si>
  <si>
    <t>BC18: Kent</t>
  </si>
  <si>
    <t>BC19: London South</t>
  </si>
  <si>
    <t>BC21: London Central</t>
  </si>
  <si>
    <t>BC22: London North</t>
  </si>
  <si>
    <t>BC23: London West</t>
  </si>
  <si>
    <t>BC24: Manchester</t>
  </si>
  <si>
    <t>BC25: Merseyside</t>
  </si>
  <si>
    <t>BC27: Newcastle</t>
  </si>
  <si>
    <t>BC28: North Staffordshire</t>
  </si>
  <si>
    <t>BC30: Nottingham and Derby</t>
  </si>
  <si>
    <t>BC31: Oxfordshire</t>
  </si>
  <si>
    <t>BC32: Preston</t>
  </si>
  <si>
    <t>BC34: South Wales</t>
  </si>
  <si>
    <t>BC35: South West</t>
  </si>
  <si>
    <t>BC36: South Yorkshire</t>
  </si>
  <si>
    <t>BC37: Sussex</t>
  </si>
  <si>
    <t>BC38: Tayside</t>
  </si>
  <si>
    <t>BC40: Hertfordshire</t>
  </si>
  <si>
    <t>BC41: West Yorkshire</t>
  </si>
  <si>
    <t>BC42: Wolverhampton</t>
  </si>
  <si>
    <t>BC43: Wiltshire</t>
  </si>
  <si>
    <t>BC44: Northampton</t>
  </si>
  <si>
    <t>BC46: Shropshire</t>
  </si>
  <si>
    <t>BC47: Hereford and Worcs</t>
  </si>
  <si>
    <t>BC48: Mid Wales</t>
  </si>
  <si>
    <t>BC49: North Lakes (Cumbria)</t>
  </si>
  <si>
    <t>BC03: Northern Ireland</t>
  </si>
  <si>
    <t>SP67: Computer Arts</t>
  </si>
  <si>
    <t>SP08: Computer Conservation Soc</t>
  </si>
  <si>
    <t>ELI: Elite</t>
  </si>
  <si>
    <t>HEA: BCS Health</t>
  </si>
  <si>
    <t>SP48: HI Primary Health Care</t>
  </si>
  <si>
    <t>SP36: HI Scotland</t>
  </si>
  <si>
    <t>SP29: Information Retrieval</t>
  </si>
  <si>
    <t>SP09: Information Security</t>
  </si>
  <si>
    <t>SP07: IRMA</t>
  </si>
  <si>
    <t>SP30: Law</t>
  </si>
  <si>
    <t>SP49: PROMS G</t>
  </si>
  <si>
    <t>SP01: Advanced Programming</t>
  </si>
  <si>
    <t>SP04: Business Change</t>
  </si>
  <si>
    <t>SP10: Cybercrime Forensics</t>
  </si>
  <si>
    <t>SP13: Data Management</t>
  </si>
  <si>
    <t>SP22: FACS</t>
  </si>
  <si>
    <t>SP23: Fortran</t>
  </si>
  <si>
    <t>SP26: Interaction</t>
  </si>
  <si>
    <t>SP31: HI Northern</t>
  </si>
  <si>
    <t>SP34: HI London and SE</t>
  </si>
  <si>
    <t>SP37: HI Wales</t>
  </si>
  <si>
    <t>SP41: HI Nursing</t>
  </si>
  <si>
    <t>SP51: Requirements Engineering</t>
  </si>
  <si>
    <t>SP58: Internet</t>
  </si>
  <si>
    <t>SP60: Financial Services</t>
  </si>
  <si>
    <t>SP63: BCS Women</t>
  </si>
  <si>
    <t>SP64: Consultancy MG</t>
  </si>
  <si>
    <t>SP65: Sociotech</t>
  </si>
  <si>
    <t>SP70: Open Source</t>
  </si>
  <si>
    <t>SP75: Learning and Dev MG</t>
  </si>
  <si>
    <t>SP76: e Learning</t>
  </si>
  <si>
    <t>SP77: Enterprise Architecture</t>
  </si>
  <si>
    <t>SP78: Green IT</t>
  </si>
  <si>
    <t>SP79: Animation and Games Dev</t>
  </si>
  <si>
    <t>SP82: ICT Ethics</t>
  </si>
  <si>
    <t>SP83: Agile Inst</t>
  </si>
  <si>
    <t>SP84: Entrepreneurs</t>
  </si>
  <si>
    <t>SP85: Health Northern Ireland</t>
  </si>
  <si>
    <t>SP86: CMA</t>
  </si>
  <si>
    <t>SP87: Nat Mental Health Info</t>
  </si>
  <si>
    <t>SP88: Digital Accessibility</t>
  </si>
  <si>
    <t>SP89: Dev Sec Ops</t>
  </si>
  <si>
    <t>SP90: Business Intelligence</t>
  </si>
  <si>
    <t>MG Cost Centres</t>
  </si>
  <si>
    <t>Other Income</t>
  </si>
  <si>
    <t>Printing</t>
  </si>
  <si>
    <t>Equipment</t>
  </si>
  <si>
    <t xml:space="preserve">Net Running Costs </t>
  </si>
  <si>
    <t>Other Expenditure</t>
  </si>
  <si>
    <t>Venue</t>
  </si>
  <si>
    <t>Provisional Title</t>
  </si>
  <si>
    <t>Joint event with? (If applicable)</t>
  </si>
  <si>
    <t xml:space="preserve">Total Income </t>
  </si>
  <si>
    <t xml:space="preserve">Total Expenditure </t>
  </si>
  <si>
    <r>
      <t xml:space="preserve">Surplus/(Deficit) </t>
    </r>
    <r>
      <rPr>
        <sz val="9"/>
        <color rgb="FFFF0000"/>
        <rFont val="Calibri"/>
        <family val="2"/>
        <scheme val="minor"/>
      </rPr>
      <t>**</t>
    </r>
  </si>
  <si>
    <t>Please provide a brief description of the event including case for funding</t>
  </si>
  <si>
    <t>Event Funding</t>
  </si>
  <si>
    <t>Speakers expenses</t>
  </si>
  <si>
    <t>No.</t>
  </si>
  <si>
    <t>Price (excl VAT)</t>
  </si>
  <si>
    <t>1600 - Other Income</t>
  </si>
  <si>
    <t>1704 - Sponsorship</t>
  </si>
  <si>
    <t>4000 - Printing</t>
  </si>
  <si>
    <t>4900 - Other Expenditure</t>
  </si>
  <si>
    <t>1708 - Events Reg Fees (Other)</t>
  </si>
  <si>
    <t>Branch/Group/Section</t>
  </si>
  <si>
    <r>
      <t>Travel Costs</t>
    </r>
    <r>
      <rPr>
        <i/>
        <sz val="9"/>
        <color theme="1"/>
        <rFont val="Calibri"/>
        <family val="2"/>
        <scheme val="minor"/>
      </rPr>
      <t xml:space="preserve"> </t>
    </r>
    <r>
      <rPr>
        <i/>
        <sz val="9"/>
        <color rgb="FFFF0000"/>
        <rFont val="Calibri"/>
        <family val="2"/>
        <scheme val="minor"/>
      </rPr>
      <t>(Committee ONLY)</t>
    </r>
  </si>
  <si>
    <t xml:space="preserve">If you require further tabs please contact your co-ordinator. </t>
  </si>
  <si>
    <t>Sponsorship Expense</t>
  </si>
  <si>
    <t>Potential Additional Request 1</t>
  </si>
  <si>
    <t>Potential Additional Request 2</t>
  </si>
  <si>
    <t>Potential Additional Request 3</t>
  </si>
  <si>
    <r>
      <t xml:space="preserve">1600 - Other Income </t>
    </r>
    <r>
      <rPr>
        <i/>
        <sz val="9"/>
        <color rgb="FFFF0000"/>
        <rFont val="Calibri"/>
        <family val="2"/>
        <scheme val="minor"/>
      </rPr>
      <t>(Please specify below)</t>
    </r>
  </si>
  <si>
    <r>
      <t xml:space="preserve">1704 - Sponsorship </t>
    </r>
    <r>
      <rPr>
        <i/>
        <sz val="9"/>
        <color rgb="FFFF0000"/>
        <rFont val="Calibri"/>
        <family val="2"/>
        <scheme val="minor"/>
      </rPr>
      <t>(Please list potential sponsors below)</t>
    </r>
  </si>
  <si>
    <t xml:space="preserve">                BCS Members</t>
  </si>
  <si>
    <t xml:space="preserve">                Non- Members</t>
  </si>
  <si>
    <t xml:space="preserve">                Students</t>
  </si>
  <si>
    <r>
      <t xml:space="preserve">                Other </t>
    </r>
    <r>
      <rPr>
        <i/>
        <sz val="9"/>
        <color rgb="FFFF0000"/>
        <rFont val="Calibri"/>
        <family val="2"/>
        <scheme val="minor"/>
      </rPr>
      <t>(Please specify below)</t>
    </r>
  </si>
  <si>
    <t>1711 - Donations</t>
  </si>
  <si>
    <r>
      <t xml:space="preserve">3010 - Travel Costs </t>
    </r>
    <r>
      <rPr>
        <i/>
        <sz val="9"/>
        <color rgb="FFFF0000"/>
        <rFont val="Calibri"/>
        <family val="2"/>
        <scheme val="minor"/>
      </rPr>
      <t>(Committee ONLY)</t>
    </r>
  </si>
  <si>
    <r>
      <t xml:space="preserve">4000 - Printing </t>
    </r>
    <r>
      <rPr>
        <i/>
        <sz val="9"/>
        <color rgb="FFFF0000"/>
        <rFont val="Calibri"/>
        <family val="2"/>
        <scheme val="minor"/>
      </rPr>
      <t>(Please specify below)</t>
    </r>
  </si>
  <si>
    <t>4130 - Speakers expenses</t>
  </si>
  <si>
    <t>4150 - Catering</t>
  </si>
  <si>
    <t>4212 - Publicity</t>
  </si>
  <si>
    <r>
      <t xml:space="preserve">4900 - Other Expenditure </t>
    </r>
    <r>
      <rPr>
        <i/>
        <sz val="9"/>
        <color rgb="FFFF0000"/>
        <rFont val="Calibri"/>
        <family val="2"/>
        <scheme val="minor"/>
      </rPr>
      <t>(Please specify below)</t>
    </r>
  </si>
  <si>
    <t>Total Expenditure</t>
  </si>
  <si>
    <t>BC39: Teesside</t>
  </si>
  <si>
    <t>SP42: SPA</t>
  </si>
  <si>
    <t>BC20: Leicester</t>
  </si>
  <si>
    <t>SP50: Quality</t>
  </si>
  <si>
    <t>SP57: SIGIST</t>
  </si>
  <si>
    <t>SP71: Service Management</t>
  </si>
  <si>
    <t>SP91: Payroll SG</t>
  </si>
  <si>
    <t>SP92: Embrace SG</t>
  </si>
  <si>
    <t>SP93: Neurodiversity</t>
  </si>
  <si>
    <t>SP94: Digital Divide</t>
  </si>
  <si>
    <t>International Section: Canada</t>
  </si>
  <si>
    <t>International Section: Guernsey</t>
  </si>
  <si>
    <t>International Section: Hellenic (Greece)</t>
  </si>
  <si>
    <t>International Section: Hong Kong</t>
  </si>
  <si>
    <t>International Section: Isle of Man</t>
  </si>
  <si>
    <t>International Section: Jersey</t>
  </si>
  <si>
    <t>International Section: Malta</t>
  </si>
  <si>
    <t>International Section: Mauritus</t>
  </si>
  <si>
    <t>International Section: Middle East</t>
  </si>
  <si>
    <t>International Section: Sri Lanka</t>
  </si>
  <si>
    <t>International Section: USA</t>
  </si>
  <si>
    <r>
      <t>Room Hire</t>
    </r>
    <r>
      <rPr>
        <i/>
        <sz val="9"/>
        <color rgb="FFFF0000"/>
        <rFont val="Calibri"/>
        <family val="2"/>
        <scheme val="minor"/>
      </rPr>
      <t xml:space="preserve"> (excluding BCS London Office)</t>
    </r>
  </si>
  <si>
    <t>Catering</t>
  </si>
  <si>
    <t xml:space="preserve">SP96: Early Career Executive </t>
  </si>
  <si>
    <t>Please select your Branch/Group/Section from the drop down</t>
  </si>
  <si>
    <r>
      <t xml:space="preserve">4110 - Room Hire </t>
    </r>
    <r>
      <rPr>
        <i/>
        <sz val="9"/>
        <color rgb="FFFF0000"/>
        <rFont val="Calibri"/>
        <family val="2"/>
        <scheme val="minor"/>
      </rPr>
      <t>(excluding BCS London Office)</t>
    </r>
  </si>
  <si>
    <t>HQ Team Comments:</t>
  </si>
  <si>
    <t>HQ Team Comments ONLY</t>
  </si>
  <si>
    <t>HQ Team may wish to enter comments relating to the Branch/Group and their submission to assist with awarding funds.</t>
  </si>
  <si>
    <t>Expected date of event</t>
  </si>
  <si>
    <r>
      <t xml:space="preserve">1708 - Events Registration Fees </t>
    </r>
    <r>
      <rPr>
        <i/>
        <sz val="9"/>
        <color rgb="FFFF0000"/>
        <rFont val="Calibri"/>
        <family val="2"/>
        <scheme val="minor"/>
      </rPr>
      <t xml:space="preserve">(Please remember the event must either be chargeable for all </t>
    </r>
    <r>
      <rPr>
        <b/>
        <i/>
        <u/>
        <sz val="9"/>
        <color rgb="FFFF0000"/>
        <rFont val="Calibri"/>
        <family val="2"/>
        <scheme val="minor"/>
      </rPr>
      <t>OR</t>
    </r>
    <r>
      <rPr>
        <i/>
        <sz val="9"/>
        <color rgb="FFFF0000"/>
        <rFont val="Calibri"/>
        <family val="2"/>
        <scheme val="minor"/>
      </rPr>
      <t xml:space="preserve"> free for all)</t>
    </r>
  </si>
  <si>
    <t>Please enter these figures on the relevant lines in the Budget Request tab</t>
  </si>
  <si>
    <t>Branch/Group/Section:</t>
  </si>
  <si>
    <r>
      <t xml:space="preserve">Other Income </t>
    </r>
    <r>
      <rPr>
        <i/>
        <sz val="9"/>
        <color rgb="FFFF0000"/>
        <rFont val="Calibri"/>
        <family val="2"/>
        <scheme val="minor"/>
      </rPr>
      <t>(Please provide more detail below)</t>
    </r>
  </si>
  <si>
    <r>
      <t xml:space="preserve">Printing </t>
    </r>
    <r>
      <rPr>
        <i/>
        <sz val="9"/>
        <color rgb="FFFF0000"/>
        <rFont val="Calibri"/>
        <family val="2"/>
        <scheme val="minor"/>
      </rPr>
      <t>(Please provide more detail below)</t>
    </r>
  </si>
  <si>
    <r>
      <t xml:space="preserve">Sponsorship Expense </t>
    </r>
    <r>
      <rPr>
        <i/>
        <sz val="9"/>
        <color rgb="FFFF0000"/>
        <rFont val="Calibri"/>
        <family val="2"/>
        <scheme val="minor"/>
      </rPr>
      <t>(Please provide more detail below)</t>
    </r>
  </si>
  <si>
    <r>
      <t xml:space="preserve">Other Expenditure </t>
    </r>
    <r>
      <rPr>
        <i/>
        <sz val="9"/>
        <color rgb="FFFF0000"/>
        <rFont val="Calibri"/>
        <family val="2"/>
        <scheme val="minor"/>
      </rPr>
      <t>(Please provide more detail below)</t>
    </r>
  </si>
  <si>
    <r>
      <t>Equipment</t>
    </r>
    <r>
      <rPr>
        <i/>
        <sz val="9"/>
        <color rgb="FFFF0000"/>
        <rFont val="Calibri"/>
        <family val="2"/>
        <scheme val="minor"/>
      </rPr>
      <t xml:space="preserve"> (Please provide more detail below)</t>
    </r>
  </si>
  <si>
    <t>Additional Nominal Code Information.</t>
  </si>
  <si>
    <t>Income and Expenditure for Committee expenses, chargeable events and non-chargeable events.</t>
  </si>
  <si>
    <t>Please provide further detail if you have put income or expenditure against the following nominal codes;</t>
  </si>
  <si>
    <t>** Please provide a full explanation of the reasons for budgeting at a deficit;</t>
  </si>
  <si>
    <t>Additional Nominal Code Information</t>
  </si>
  <si>
    <t>Potential Additional Request 4</t>
  </si>
  <si>
    <t>Potential Additional Expenditure Background</t>
  </si>
  <si>
    <t>Potential Additional Request 5</t>
  </si>
  <si>
    <t>SP95: Pride SG</t>
  </si>
  <si>
    <t>BC07: Bristol and Bath</t>
  </si>
  <si>
    <t>BCS Budget FAQs</t>
  </si>
  <si>
    <t>Q. Why must I do a budget?</t>
  </si>
  <si>
    <t>Q. Why is the budget required in March when the financial year does not start until September?</t>
  </si>
  <si>
    <t>A. When funds are allocated, we look at the day to day running of the member group and also potentially what other spending might occur over the year. As not all special projects that were planned in March occur, the pot is based on what might happen. Allocating money to something that doesn't happen could take funds from other areas that are in need of funding. When an SFR form is submitted with detailed breakdown of costs and a good case then it is more likely to attract money from the SFR pots.</t>
  </si>
  <si>
    <t>Q. Why do I need to put money in against Potential Additional Funding and still submit an Supplementary Funding Request (SFR) form?</t>
  </si>
  <si>
    <t>Q. If we have risk funding and we don't use it can we spend it on other things?</t>
  </si>
  <si>
    <t>A. No, any unused risk funding is returned to the SFR pot.</t>
  </si>
  <si>
    <t>Non-budgeted purchases at the end of the financial year which have not had prior approval of CBFC will NOT be authorised.</t>
  </si>
  <si>
    <t>Q. When do I need to submit my budget and where?</t>
  </si>
  <si>
    <t>A. BCS has over 100 groups across the institute with a wide variety of needs. Some meet regularly in hotels, some make use of the BCS London office, some only run courses or conventions, some are in cities with all their members in a close area, and some are in large partially populated areas. Each group therefore has vastly different financial requirements, so to try and give money for the year based on a formula, as used to happen, does not work. Therefore you are asked to submit a budget telling us what you will be doing over the next 12 months and how much you think you need to do so.</t>
  </si>
  <si>
    <t>Please complete a separate tab for each annual or chargeable event. Once complete, enter figures from column F into the relevant lines on the main Budget Request tab, in the month your event is expected to occur.</t>
  </si>
  <si>
    <t>For annual and chargeable events; please complete an Annual &amp; CHG Events Breakdown sheet for each event and include on the relevant cells below.</t>
  </si>
  <si>
    <t>A. You should email your budget to groups@bcs.uk no later than 31st March 2022 in the current Excel format.</t>
  </si>
  <si>
    <t>A. All the main committees that deal with the Member Groups are made up of volunteers who meet once a month. The budgets have to initially go through the Finance Committee and then be approved by Community Board before final approval by the Trustee Board. The budget normally reaches Trustee Board around June, with Groups being informed of their allocations in July/August before the new financial year begins.</t>
  </si>
  <si>
    <t>Sponsorship</t>
  </si>
  <si>
    <t>Events Registration Fees</t>
  </si>
  <si>
    <t>Donations</t>
  </si>
  <si>
    <t>1600</t>
  </si>
  <si>
    <t>170</t>
  </si>
  <si>
    <t>1704</t>
  </si>
  <si>
    <t>1708</t>
  </si>
  <si>
    <t>1711</t>
  </si>
  <si>
    <t>3010</t>
  </si>
  <si>
    <t>4000</t>
  </si>
  <si>
    <t>4110</t>
  </si>
  <si>
    <t>4130</t>
  </si>
  <si>
    <t>4150</t>
  </si>
  <si>
    <t>4212</t>
  </si>
  <si>
    <t>4291</t>
  </si>
  <si>
    <t>4900</t>
  </si>
  <si>
    <t>5102</t>
  </si>
  <si>
    <t>7100</t>
  </si>
  <si>
    <t>Publicity &amp; Membership Promotion</t>
  </si>
  <si>
    <r>
      <t xml:space="preserve">Student Prizes, Membership &amp; Engagement </t>
    </r>
    <r>
      <rPr>
        <i/>
        <sz val="9"/>
        <color rgb="FFFF0000"/>
        <rFont val="Calibri"/>
        <family val="2"/>
        <scheme val="minor"/>
      </rPr>
      <t>(Existing ONLY, no new. Please detail the Universities in your catchment area and the prizes you offer for each one. A standard Student Prize consists of 1 x £150 cash prize and 1 x BCS Membership (either Student or AMBCS/MBCS) per university)</t>
    </r>
  </si>
  <si>
    <r>
      <t xml:space="preserve">Student Prizes &amp; Membership </t>
    </r>
    <r>
      <rPr>
        <i/>
        <sz val="9"/>
        <color rgb="FFFF0000"/>
        <rFont val="Calibri"/>
        <family val="2"/>
        <scheme val="minor"/>
      </rPr>
      <t>(Please provide more detail below)</t>
    </r>
  </si>
  <si>
    <t>Please direct any other questions to your co-ordinator via groups@bcs.uk</t>
  </si>
  <si>
    <t>- This section is for items that are in addition to your regular Branch/Group activities and will be subject to the submission of a Supplementary Funding Request (SFR). They are not guaranteed funding but provide CBFC with an indication of how much funding may be required for the SFR pot. 
- Please ensure you provide the approximate date, a description and estimated costs for additional requests, including benefits to BCS. If you require further boxes please speak to your co-ordinator. 
- Regular annual events should now be included under the 'Annual &amp; CHG Events Breakdown'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</si>
</sst>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
    <numFmt numFmtId="165" formatCode="#,##0.00;\(#,##0.00\)"/>
    <numFmt numFmtId="166" formatCode="&quot;£&quot;#,##0.00"/>
  </numFmts>
  <fonts count="36">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i/>
      <sz val="11"/>
      <color theme="1"/>
      <name val="Calibri"/>
      <family val="2"/>
      <scheme val="minor"/>
    </font>
    <font>
      <sz val="9"/>
      <color rgb="FFFF0000"/>
      <name val="Calibri"/>
      <family val="2"/>
      <scheme val="minor"/>
    </font>
    <font>
      <i/>
      <sz val="9"/>
      <color theme="1"/>
      <name val="Calibri"/>
      <family val="2"/>
      <scheme val="minor"/>
    </font>
    <font>
      <i/>
      <sz val="9"/>
      <color rgb="FFFF0000"/>
      <name val="Calibri"/>
      <family val="2"/>
      <scheme val="minor"/>
    </font>
    <font>
      <i/>
      <sz val="10"/>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2"/>
      <name val="Calibri"/>
      <family val="2"/>
      <scheme val="minor"/>
    </font>
    <font>
      <b/>
      <sz val="10"/>
      <color theme="1"/>
      <name val="Calibri"/>
      <family val="2"/>
      <scheme val="minor"/>
    </font>
    <font>
      <b/>
      <sz val="12"/>
      <name val="Calibri"/>
      <family val="2"/>
      <scheme val="minor"/>
    </font>
    <font>
      <b/>
      <sz val="10"/>
      <name val="Calibri"/>
      <family val="2"/>
      <scheme val="minor"/>
    </font>
    <font>
      <b/>
      <sz val="16"/>
      <color theme="1"/>
      <name val="Calibri"/>
      <family val="2"/>
      <scheme val="minor"/>
    </font>
    <font>
      <sz val="16"/>
      <name val="Calibri"/>
      <family val="2"/>
      <scheme val="minor"/>
    </font>
    <font>
      <b/>
      <sz val="20"/>
      <color theme="1"/>
      <name val="Calibri"/>
      <family val="2"/>
      <scheme val="minor"/>
    </font>
    <font>
      <i/>
      <sz val="11"/>
      <name val="Calibri"/>
      <family val="2"/>
      <scheme val="minor"/>
    </font>
    <font>
      <sz val="6"/>
      <color rgb="FF222222"/>
      <name val="DIN Next LT Pro"/>
    </font>
    <font>
      <b/>
      <u/>
      <sz val="11"/>
      <color theme="1"/>
      <name val="Calibri"/>
      <family val="2"/>
      <scheme val="minor"/>
    </font>
    <font>
      <b/>
      <i/>
      <u/>
      <sz val="9"/>
      <color rgb="FFFF0000"/>
      <name val="Calibri"/>
      <family val="2"/>
      <scheme val="minor"/>
    </font>
    <font>
      <b/>
      <i/>
      <sz val="12"/>
      <color rgb="FFFF0000"/>
      <name val="Calibri"/>
      <family val="2"/>
      <scheme val="minor"/>
    </font>
    <font>
      <b/>
      <sz val="14"/>
      <name val="Calibri"/>
      <family val="2"/>
      <scheme val="minor"/>
    </font>
    <font>
      <sz val="9"/>
      <name val="Calibri"/>
      <family val="2"/>
      <scheme val="minor"/>
    </font>
    <font>
      <b/>
      <i/>
      <sz val="11"/>
      <name val="Calibri"/>
      <family val="2"/>
      <scheme val="minor"/>
    </font>
    <font>
      <sz val="14"/>
      <color theme="1"/>
      <name val="Calibri"/>
      <family val="2"/>
      <scheme val="minor"/>
    </font>
    <font>
      <b/>
      <sz val="9"/>
      <name val="Calibri"/>
      <family val="2"/>
      <scheme val="minor"/>
    </font>
    <font>
      <i/>
      <sz val="10"/>
      <name val="Calibri"/>
      <family val="2"/>
      <scheme val="minor"/>
    </font>
    <font>
      <b/>
      <u/>
      <sz val="14"/>
      <color theme="1"/>
      <name val="Calibri"/>
      <family val="2"/>
      <scheme val="minor"/>
    </font>
    <font>
      <b/>
      <i/>
      <sz val="11"/>
      <color theme="1"/>
      <name val="Calibri"/>
      <family val="2"/>
      <scheme val="minor"/>
    </font>
    <font>
      <sz val="4"/>
      <color theme="0" tint="-4.9989318521683403E-2"/>
      <name val="Calibri"/>
      <family val="2"/>
      <scheme val="minor"/>
    </font>
    <font>
      <b/>
      <i/>
      <sz val="1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43">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right style="double">
        <color indexed="64"/>
      </right>
      <top style="thin">
        <color indexed="64"/>
      </top>
      <bottom style="double">
        <color indexed="64"/>
      </bottom>
      <diagonal/>
    </border>
    <border>
      <left/>
      <right/>
      <top style="hair">
        <color auto="1"/>
      </top>
      <bottom style="hair">
        <color auto="1"/>
      </bottom>
      <diagonal/>
    </border>
    <border>
      <left/>
      <right style="double">
        <color auto="1"/>
      </right>
      <top style="hair">
        <color auto="1"/>
      </top>
      <bottom style="hair">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style="double">
        <color auto="1"/>
      </left>
      <right style="double">
        <color auto="1"/>
      </right>
      <top style="double">
        <color auto="1"/>
      </top>
      <bottom style="hair">
        <color auto="1"/>
      </bottom>
      <diagonal/>
    </border>
    <border>
      <left/>
      <right/>
      <top style="double">
        <color indexed="64"/>
      </top>
      <bottom style="double">
        <color indexed="64"/>
      </bottom>
      <diagonal/>
    </border>
    <border>
      <left style="double">
        <color auto="1"/>
      </left>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style="double">
        <color auto="1"/>
      </bottom>
      <diagonal/>
    </border>
    <border>
      <left/>
      <right/>
      <top style="double">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double">
        <color auto="1"/>
      </bottom>
      <diagonal/>
    </border>
    <border>
      <left style="hair">
        <color auto="1"/>
      </left>
      <right/>
      <top style="double">
        <color auto="1"/>
      </top>
      <bottom style="hair">
        <color auto="1"/>
      </bottom>
      <diagonal/>
    </border>
    <border>
      <left style="double">
        <color auto="1"/>
      </left>
      <right style="hair">
        <color auto="1"/>
      </right>
      <top style="hair">
        <color auto="1"/>
      </top>
      <bottom/>
      <diagonal/>
    </border>
    <border>
      <left style="double">
        <color auto="1"/>
      </left>
      <right style="double">
        <color auto="1"/>
      </right>
      <top style="hair">
        <color auto="1"/>
      </top>
      <bottom/>
      <diagonal/>
    </border>
  </borders>
  <cellStyleXfs count="1">
    <xf numFmtId="0" fontId="0" fillId="0" borderId="0"/>
  </cellStyleXfs>
  <cellXfs count="208">
    <xf numFmtId="0" fontId="0" fillId="0" borderId="0" xfId="0"/>
    <xf numFmtId="0" fontId="3" fillId="0" borderId="0" xfId="0" applyFont="1"/>
    <xf numFmtId="164" fontId="3" fillId="0" borderId="0" xfId="0" applyNumberFormat="1" applyFont="1"/>
    <xf numFmtId="0" fontId="4" fillId="0" borderId="1" xfId="0" applyFont="1" applyBorder="1"/>
    <xf numFmtId="0" fontId="4" fillId="0" borderId="2" xfId="0" applyFont="1" applyBorder="1"/>
    <xf numFmtId="165" fontId="4" fillId="0" borderId="1" xfId="0" applyNumberFormat="1" applyFont="1" applyBorder="1"/>
    <xf numFmtId="165" fontId="4" fillId="0" borderId="21" xfId="0" applyNumberFormat="1" applyFont="1" applyBorder="1"/>
    <xf numFmtId="165" fontId="4" fillId="0" borderId="22" xfId="0" applyNumberFormat="1" applyFont="1" applyBorder="1"/>
    <xf numFmtId="165" fontId="4" fillId="0" borderId="23" xfId="0" applyNumberFormat="1" applyFont="1" applyBorder="1"/>
    <xf numFmtId="165" fontId="4" fillId="0" borderId="24" xfId="0" applyNumberFormat="1" applyFont="1" applyBorder="1"/>
    <xf numFmtId="165" fontId="4" fillId="0" borderId="25" xfId="0" applyNumberFormat="1" applyFont="1" applyBorder="1"/>
    <xf numFmtId="165" fontId="4" fillId="0" borderId="9" xfId="0" applyNumberFormat="1" applyFont="1" applyBorder="1"/>
    <xf numFmtId="0" fontId="4" fillId="0" borderId="0" xfId="0" applyFont="1"/>
    <xf numFmtId="0" fontId="5" fillId="0" borderId="0" xfId="0" applyFont="1" applyAlignment="1"/>
    <xf numFmtId="165" fontId="3" fillId="0" borderId="12" xfId="0" applyNumberFormat="1" applyFont="1" applyBorder="1" applyProtection="1">
      <protection locked="0"/>
    </xf>
    <xf numFmtId="165" fontId="3" fillId="0" borderId="13" xfId="0" applyNumberFormat="1" applyFont="1" applyBorder="1" applyProtection="1">
      <protection locked="0"/>
    </xf>
    <xf numFmtId="165" fontId="3" fillId="0" borderId="14" xfId="0" applyNumberFormat="1" applyFont="1" applyBorder="1" applyProtection="1">
      <protection locked="0"/>
    </xf>
    <xf numFmtId="165" fontId="3" fillId="0" borderId="15" xfId="0" applyNumberFormat="1" applyFont="1" applyBorder="1" applyProtection="1">
      <protection locked="0"/>
    </xf>
    <xf numFmtId="165" fontId="3" fillId="0" borderId="16" xfId="0" applyNumberFormat="1" applyFont="1" applyBorder="1" applyProtection="1">
      <protection locked="0"/>
    </xf>
    <xf numFmtId="165" fontId="3" fillId="0" borderId="17" xfId="0" applyNumberFormat="1" applyFont="1" applyBorder="1" applyProtection="1">
      <protection locked="0"/>
    </xf>
    <xf numFmtId="165" fontId="3" fillId="0" borderId="18" xfId="0" applyNumberFormat="1" applyFont="1" applyBorder="1" applyProtection="1">
      <protection locked="0"/>
    </xf>
    <xf numFmtId="165" fontId="3" fillId="0" borderId="19" xfId="0" applyNumberFormat="1" applyFont="1" applyBorder="1" applyProtection="1">
      <protection locked="0"/>
    </xf>
    <xf numFmtId="165" fontId="3" fillId="0" borderId="20" xfId="0" applyNumberFormat="1" applyFont="1" applyBorder="1" applyProtection="1">
      <protection locked="0"/>
    </xf>
    <xf numFmtId="165" fontId="3" fillId="0" borderId="31" xfId="0" applyNumberFormat="1" applyFont="1" applyBorder="1" applyProtection="1">
      <protection locked="0"/>
    </xf>
    <xf numFmtId="165" fontId="3" fillId="0" borderId="21" xfId="0" applyNumberFormat="1" applyFont="1" applyBorder="1" applyProtection="1">
      <protection locked="0"/>
    </xf>
    <xf numFmtId="0" fontId="3" fillId="0" borderId="21" xfId="0" applyFont="1" applyBorder="1" applyProtection="1">
      <protection locked="0"/>
    </xf>
    <xf numFmtId="0" fontId="3" fillId="0" borderId="31" xfId="0" applyFont="1" applyBorder="1"/>
    <xf numFmtId="0" fontId="3" fillId="0" borderId="21" xfId="0" applyFont="1" applyBorder="1"/>
    <xf numFmtId="0" fontId="3" fillId="0" borderId="22" xfId="0" applyFont="1" applyBorder="1"/>
    <xf numFmtId="0" fontId="3" fillId="0" borderId="31"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4" fontId="3" fillId="0" borderId="12" xfId="0" applyNumberFormat="1" applyFont="1" applyBorder="1" applyProtection="1">
      <protection locked="0"/>
    </xf>
    <xf numFmtId="4" fontId="3" fillId="0" borderId="13" xfId="0" applyNumberFormat="1" applyFont="1" applyBorder="1" applyProtection="1">
      <protection locked="0"/>
    </xf>
    <xf numFmtId="4" fontId="3" fillId="0" borderId="14" xfId="0" applyNumberFormat="1" applyFont="1" applyBorder="1" applyProtection="1">
      <protection locked="0"/>
    </xf>
    <xf numFmtId="4" fontId="3" fillId="0" borderId="15" xfId="0" applyNumberFormat="1" applyFont="1" applyBorder="1" applyProtection="1">
      <protection locked="0"/>
    </xf>
    <xf numFmtId="4" fontId="3" fillId="0" borderId="16" xfId="0" applyNumberFormat="1" applyFont="1" applyBorder="1" applyProtection="1">
      <protection locked="0"/>
    </xf>
    <xf numFmtId="4" fontId="3" fillId="0" borderId="17" xfId="0" applyNumberFormat="1" applyFont="1" applyBorder="1" applyProtection="1">
      <protection locked="0"/>
    </xf>
    <xf numFmtId="4" fontId="3" fillId="0" borderId="18" xfId="0" applyNumberFormat="1" applyFont="1" applyBorder="1" applyProtection="1">
      <protection locked="0"/>
    </xf>
    <xf numFmtId="4" fontId="3" fillId="0" borderId="19" xfId="0" applyNumberFormat="1" applyFont="1" applyBorder="1" applyProtection="1">
      <protection locked="0"/>
    </xf>
    <xf numFmtId="4" fontId="3" fillId="0" borderId="20" xfId="0" applyNumberFormat="1" applyFont="1" applyBorder="1" applyProtection="1">
      <protection locked="0"/>
    </xf>
    <xf numFmtId="0" fontId="18" fillId="0" borderId="0" xfId="0" applyFont="1" applyAlignment="1" applyProtection="1"/>
    <xf numFmtId="0" fontId="0" fillId="0" borderId="0" xfId="0" applyFont="1" applyProtection="1"/>
    <xf numFmtId="0" fontId="0" fillId="0" borderId="0" xfId="0" applyFont="1" applyAlignment="1" applyProtection="1"/>
    <xf numFmtId="0" fontId="14" fillId="0" borderId="0" xfId="0" applyFont="1" applyProtection="1"/>
    <xf numFmtId="0" fontId="17" fillId="0" borderId="0" xfId="0" applyFont="1" applyProtection="1"/>
    <xf numFmtId="0" fontId="17" fillId="0" borderId="0" xfId="0" applyFont="1" applyFill="1" applyBorder="1" applyProtection="1"/>
    <xf numFmtId="0" fontId="19" fillId="2" borderId="0" xfId="0" applyFont="1" applyFill="1" applyAlignment="1" applyProtection="1">
      <alignment vertical="center"/>
    </xf>
    <xf numFmtId="0" fontId="11" fillId="0" borderId="0" xfId="0" applyFont="1" applyAlignment="1" applyProtection="1">
      <alignment horizontal="left" wrapText="1"/>
    </xf>
    <xf numFmtId="0" fontId="10" fillId="0" borderId="0" xfId="0" applyFont="1" applyProtection="1"/>
    <xf numFmtId="0" fontId="1" fillId="0" borderId="0" xfId="0" applyFont="1" applyProtection="1"/>
    <xf numFmtId="0" fontId="15" fillId="0" borderId="0" xfId="0" applyFont="1" applyProtection="1"/>
    <xf numFmtId="0" fontId="3" fillId="3" borderId="31" xfId="0" applyFont="1" applyFill="1" applyBorder="1" applyProtection="1"/>
    <xf numFmtId="0" fontId="3" fillId="3" borderId="21" xfId="0" applyFont="1" applyFill="1" applyBorder="1" applyProtection="1"/>
    <xf numFmtId="0" fontId="4" fillId="0" borderId="21" xfId="0" applyFont="1" applyFill="1" applyBorder="1" applyProtection="1"/>
    <xf numFmtId="165" fontId="3" fillId="0" borderId="21" xfId="0" applyNumberFormat="1" applyFont="1" applyFill="1" applyBorder="1" applyProtection="1"/>
    <xf numFmtId="165" fontId="3" fillId="3" borderId="21" xfId="0" applyNumberFormat="1" applyFont="1" applyFill="1" applyBorder="1" applyProtection="1"/>
    <xf numFmtId="0" fontId="3" fillId="3" borderId="22" xfId="0" applyFont="1" applyFill="1" applyBorder="1" applyProtection="1"/>
    <xf numFmtId="165" fontId="4" fillId="0" borderId="9" xfId="0" applyNumberFormat="1" applyFont="1" applyBorder="1" applyProtection="1"/>
    <xf numFmtId="0" fontId="3" fillId="0" borderId="0" xfId="0" applyFont="1" applyProtection="1"/>
    <xf numFmtId="0" fontId="4" fillId="0" borderId="3" xfId="0" applyFont="1" applyBorder="1" applyAlignment="1" applyProtection="1"/>
    <xf numFmtId="0" fontId="4" fillId="0" borderId="4" xfId="0" applyFont="1" applyBorder="1" applyAlignment="1" applyProtection="1"/>
    <xf numFmtId="0" fontId="0" fillId="0" borderId="4" xfId="0" applyFont="1" applyBorder="1" applyProtection="1"/>
    <xf numFmtId="0" fontId="0" fillId="0" borderId="5" xfId="0" applyFont="1" applyBorder="1" applyProtection="1"/>
    <xf numFmtId="0" fontId="4" fillId="0" borderId="6" xfId="0" applyFont="1" applyBorder="1" applyAlignment="1" applyProtection="1"/>
    <xf numFmtId="0" fontId="4" fillId="0" borderId="7" xfId="0" applyFont="1" applyBorder="1" applyAlignment="1" applyProtection="1"/>
    <xf numFmtId="0" fontId="0" fillId="0" borderId="7" xfId="0" applyFont="1" applyBorder="1" applyProtection="1"/>
    <xf numFmtId="0" fontId="0" fillId="0" borderId="8" xfId="0" applyFont="1" applyBorder="1" applyProtection="1"/>
    <xf numFmtId="0" fontId="4" fillId="0" borderId="0" xfId="0" applyFont="1" applyBorder="1" applyAlignment="1" applyProtection="1"/>
    <xf numFmtId="0" fontId="11" fillId="0" borderId="10" xfId="0" applyFont="1" applyBorder="1" applyAlignment="1" applyProtection="1">
      <alignment horizontal="left" vertical="top" wrapText="1"/>
    </xf>
    <xf numFmtId="0" fontId="0" fillId="0" borderId="0" xfId="0" applyFont="1" applyBorder="1" applyProtection="1"/>
    <xf numFmtId="0" fontId="0" fillId="0" borderId="0" xfId="0" applyFont="1" applyBorder="1" applyAlignment="1" applyProtection="1">
      <alignment wrapText="1"/>
    </xf>
    <xf numFmtId="0" fontId="6" fillId="0" borderId="0" xfId="0" applyFont="1" applyBorder="1" applyAlignment="1" applyProtection="1">
      <alignment wrapText="1"/>
    </xf>
    <xf numFmtId="0" fontId="0" fillId="0" borderId="0" xfId="0" applyFont="1" applyBorder="1" applyAlignment="1" applyProtection="1"/>
    <xf numFmtId="0" fontId="0" fillId="0" borderId="0" xfId="0" applyBorder="1" applyAlignment="1" applyProtection="1"/>
    <xf numFmtId="164" fontId="4" fillId="0" borderId="1" xfId="0" applyNumberFormat="1" applyFont="1" applyBorder="1" applyAlignment="1" applyProtection="1">
      <alignment horizontal="center" vertical="center"/>
    </xf>
    <xf numFmtId="49" fontId="3" fillId="4" borderId="0" xfId="0" applyNumberFormat="1" applyFont="1" applyFill="1" applyAlignment="1" applyProtection="1">
      <alignment horizontal="left"/>
      <protection locked="0"/>
    </xf>
    <xf numFmtId="0" fontId="22" fillId="0" borderId="0" xfId="0" applyFont="1"/>
    <xf numFmtId="0" fontId="11" fillId="0" borderId="0" xfId="0" applyFont="1" applyAlignment="1" applyProtection="1">
      <alignment horizontal="left" wrapText="1"/>
    </xf>
    <xf numFmtId="164" fontId="4"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6" fillId="0" borderId="0" xfId="0" applyFont="1" applyAlignment="1" applyProtection="1">
      <alignment vertical="center"/>
    </xf>
    <xf numFmtId="0" fontId="27" fillId="0" borderId="0" xfId="0" applyFont="1"/>
    <xf numFmtId="0" fontId="26" fillId="0" borderId="0" xfId="0" applyFont="1" applyAlignment="1"/>
    <xf numFmtId="0" fontId="12" fillId="0" borderId="0" xfId="0" applyFont="1" applyAlignment="1"/>
    <xf numFmtId="164" fontId="27" fillId="0" borderId="0" xfId="0" applyNumberFormat="1" applyFont="1"/>
    <xf numFmtId="0" fontId="27" fillId="0" borderId="0" xfId="0" applyFont="1" applyBorder="1"/>
    <xf numFmtId="0" fontId="28" fillId="0" borderId="0" xfId="0" applyFont="1" applyAlignment="1"/>
    <xf numFmtId="0" fontId="29" fillId="0" borderId="0" xfId="0" applyFont="1"/>
    <xf numFmtId="164" fontId="29" fillId="0" borderId="0" xfId="0" applyNumberFormat="1" applyFont="1"/>
    <xf numFmtId="164" fontId="13" fillId="0" borderId="0" xfId="0" applyNumberFormat="1" applyFont="1" applyAlignment="1">
      <alignment horizontal="right"/>
    </xf>
    <xf numFmtId="165" fontId="30" fillId="2" borderId="9" xfId="0" applyNumberFormat="1" applyFont="1" applyFill="1" applyBorder="1"/>
    <xf numFmtId="0" fontId="12" fillId="0" borderId="0" xfId="0" applyFont="1"/>
    <xf numFmtId="0" fontId="13" fillId="0" borderId="0" xfId="0" applyFont="1" applyAlignment="1"/>
    <xf numFmtId="164" fontId="12" fillId="0" borderId="0" xfId="0" applyNumberFormat="1" applyFont="1"/>
    <xf numFmtId="164" fontId="27" fillId="0" borderId="0" xfId="0" applyNumberFormat="1" applyFont="1" applyBorder="1"/>
    <xf numFmtId="0" fontId="26" fillId="0" borderId="0" xfId="0" applyFont="1" applyBorder="1" applyAlignment="1" applyProtection="1"/>
    <xf numFmtId="0" fontId="3" fillId="0" borderId="12"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8" xfId="0" applyFont="1" applyBorder="1" applyAlignment="1" applyProtection="1">
      <alignment vertical="center"/>
    </xf>
    <xf numFmtId="0" fontId="31" fillId="0" borderId="23" xfId="0" applyFont="1" applyBorder="1" applyAlignment="1" applyProtection="1">
      <alignment horizontal="left" vertical="center" wrapText="1"/>
    </xf>
    <xf numFmtId="0" fontId="3" fillId="0" borderId="12" xfId="0" applyFont="1" applyBorder="1" applyAlignment="1" applyProtection="1">
      <alignment vertical="center"/>
    </xf>
    <xf numFmtId="0" fontId="3" fillId="0" borderId="15" xfId="0" applyFont="1" applyBorder="1" applyAlignment="1" applyProtection="1">
      <alignment vertical="center"/>
    </xf>
    <xf numFmtId="166" fontId="2" fillId="0" borderId="9" xfId="0" applyNumberFormat="1" applyFont="1" applyBorder="1" applyProtection="1"/>
    <xf numFmtId="0" fontId="0" fillId="0" borderId="6" xfId="0" applyFont="1" applyBorder="1" applyAlignment="1" applyProtection="1">
      <alignment vertical="top"/>
    </xf>
    <xf numFmtId="0" fontId="31" fillId="0" borderId="10" xfId="0" applyFont="1" applyBorder="1" applyAlignment="1" applyProtection="1">
      <alignment horizontal="left" vertical="center" wrapText="1"/>
    </xf>
    <xf numFmtId="0" fontId="3" fillId="0" borderId="34" xfId="0" applyFont="1" applyBorder="1" applyAlignment="1" applyProtection="1">
      <alignment vertical="center"/>
    </xf>
    <xf numFmtId="0" fontId="3" fillId="0" borderId="33" xfId="0" applyFont="1" applyBorder="1" applyAlignment="1" applyProtection="1">
      <alignment vertical="center"/>
    </xf>
    <xf numFmtId="0" fontId="3" fillId="0" borderId="36" xfId="0" applyFont="1" applyBorder="1" applyAlignment="1" applyProtection="1">
      <alignment vertical="center"/>
    </xf>
    <xf numFmtId="0" fontId="11" fillId="0" borderId="0" xfId="0" applyFont="1"/>
    <xf numFmtId="0" fontId="3" fillId="0" borderId="41" xfId="0" applyFont="1" applyBorder="1" applyAlignment="1" applyProtection="1">
      <alignment vertical="center" wrapText="1"/>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3" fillId="0" borderId="42" xfId="0" applyFont="1" applyBorder="1" applyAlignment="1">
      <alignment horizontal="center" vertical="center"/>
    </xf>
    <xf numFmtId="0" fontId="3" fillId="0" borderId="22" xfId="0" applyFont="1" applyBorder="1" applyAlignment="1">
      <alignment horizontal="center" vertical="center"/>
    </xf>
    <xf numFmtId="0" fontId="18" fillId="0" borderId="0" xfId="0" applyFont="1" applyAlignment="1">
      <alignment horizontal="right"/>
    </xf>
    <xf numFmtId="0" fontId="3" fillId="0" borderId="9" xfId="0" applyFont="1" applyBorder="1" applyAlignment="1" applyProtection="1">
      <alignment vertical="top"/>
    </xf>
    <xf numFmtId="0" fontId="32" fillId="0" borderId="0" xfId="0" applyFont="1" applyProtection="1">
      <protection hidden="1"/>
    </xf>
    <xf numFmtId="0" fontId="23"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0" fillId="0" borderId="0" xfId="0" applyAlignment="1" applyProtection="1">
      <alignment wrapText="1"/>
      <protection hidden="1"/>
    </xf>
    <xf numFmtId="0" fontId="33" fillId="0" borderId="0" xfId="0" applyFont="1" applyProtection="1">
      <protection hidden="1"/>
    </xf>
    <xf numFmtId="0" fontId="34" fillId="0" borderId="0" xfId="0" quotePrefix="1" applyFont="1" applyBorder="1" applyAlignment="1">
      <alignment horizontal="left"/>
    </xf>
    <xf numFmtId="0" fontId="1" fillId="0" borderId="10"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6" fontId="1" fillId="0" borderId="11" xfId="0" applyNumberFormat="1" applyFont="1" applyBorder="1" applyAlignment="1" applyProtection="1">
      <alignment vertical="top" wrapText="1"/>
      <protection locked="0"/>
    </xf>
    <xf numFmtId="6" fontId="1" fillId="0" borderId="26" xfId="0" applyNumberFormat="1" applyFont="1" applyBorder="1" applyAlignment="1" applyProtection="1">
      <alignment vertical="top" wrapText="1"/>
      <protection locked="0"/>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10" xfId="0" applyFont="1" applyBorder="1" applyAlignment="1">
      <alignment horizontal="right"/>
    </xf>
    <xf numFmtId="0" fontId="4" fillId="0" borderId="11" xfId="0" applyFont="1" applyBorder="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18" fillId="0" borderId="0" xfId="0" applyFont="1" applyAlignment="1" applyProtection="1">
      <alignment horizontal="left"/>
      <protection locked="0"/>
    </xf>
    <xf numFmtId="0" fontId="3" fillId="0" borderId="10"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20" fillId="0" borderId="0" xfId="0" applyFont="1" applyAlignment="1" applyProtection="1">
      <alignment horizontal="center"/>
    </xf>
    <xf numFmtId="0" fontId="26" fillId="0" borderId="10" xfId="0" applyFont="1" applyBorder="1" applyAlignment="1" applyProtection="1">
      <alignment horizontal="center"/>
    </xf>
    <xf numFmtId="0" fontId="26" fillId="0" borderId="32" xfId="0" applyFont="1" applyBorder="1" applyAlignment="1" applyProtection="1">
      <alignment horizontal="center"/>
    </xf>
    <xf numFmtId="0" fontId="26" fillId="0" borderId="11" xfId="0" applyFont="1" applyBorder="1" applyAlignment="1" applyProtection="1">
      <alignment horizontal="center"/>
    </xf>
    <xf numFmtId="0" fontId="35" fillId="0" borderId="10" xfId="0" quotePrefix="1" applyFont="1" applyBorder="1" applyAlignment="1" applyProtection="1">
      <alignment horizontal="left" vertical="center" wrapText="1"/>
    </xf>
    <xf numFmtId="0" fontId="35" fillId="0" borderId="32" xfId="0" quotePrefix="1" applyFont="1" applyBorder="1" applyAlignment="1" applyProtection="1">
      <alignment horizontal="left" vertical="center" wrapText="1"/>
    </xf>
    <xf numFmtId="0" fontId="35" fillId="0" borderId="11" xfId="0" quotePrefix="1" applyFont="1" applyBorder="1" applyAlignment="1" applyProtection="1">
      <alignment horizontal="left" vertical="center" wrapText="1"/>
    </xf>
    <xf numFmtId="0" fontId="21" fillId="0" borderId="10" xfId="0" applyFont="1" applyBorder="1" applyAlignment="1" applyProtection="1">
      <alignment horizontal="center" wrapText="1"/>
    </xf>
    <xf numFmtId="0" fontId="21" fillId="0" borderId="32" xfId="0" applyFont="1" applyBorder="1" applyAlignment="1" applyProtection="1">
      <alignment horizontal="center" wrapText="1"/>
    </xf>
    <xf numFmtId="0" fontId="21" fillId="0" borderId="11" xfId="0" applyFont="1" applyBorder="1" applyAlignment="1" applyProtection="1">
      <alignment horizontal="center" wrapText="1"/>
    </xf>
    <xf numFmtId="0" fontId="11" fillId="0" borderId="0" xfId="0" applyFont="1" applyAlignment="1" applyProtection="1">
      <alignment horizontal="left" wrapText="1"/>
    </xf>
    <xf numFmtId="0" fontId="3" fillId="0" borderId="34" xfId="0" applyFont="1" applyBorder="1" applyAlignment="1" applyProtection="1"/>
    <xf numFmtId="0" fontId="3" fillId="0" borderId="37" xfId="0" applyFont="1" applyBorder="1" applyAlignment="1" applyProtection="1"/>
    <xf numFmtId="0" fontId="3" fillId="0" borderId="35" xfId="0" applyFont="1" applyBorder="1" applyAlignment="1" applyProtection="1"/>
    <xf numFmtId="0" fontId="3" fillId="0" borderId="33" xfId="0" applyFont="1" applyBorder="1" applyAlignment="1" applyProtection="1"/>
    <xf numFmtId="0" fontId="3" fillId="0" borderId="27" xfId="0" applyFont="1" applyBorder="1" applyAlignment="1" applyProtection="1"/>
    <xf numFmtId="0" fontId="3" fillId="0" borderId="28" xfId="0" applyFont="1" applyBorder="1" applyAlignment="1" applyProtection="1"/>
    <xf numFmtId="0" fontId="3" fillId="0" borderId="33" xfId="0" applyFont="1" applyFill="1" applyBorder="1" applyAlignment="1" applyProtection="1"/>
    <xf numFmtId="0" fontId="3" fillId="0" borderId="27" xfId="0" applyFont="1" applyFill="1" applyBorder="1" applyAlignment="1" applyProtection="1"/>
    <xf numFmtId="0" fontId="3" fillId="0" borderId="28" xfId="0" applyFont="1" applyFill="1" applyBorder="1" applyAlignment="1" applyProtection="1"/>
    <xf numFmtId="0" fontId="4" fillId="0" borderId="10" xfId="0" applyFont="1" applyBorder="1" applyAlignment="1" applyProtection="1"/>
    <xf numFmtId="0" fontId="4" fillId="0" borderId="32" xfId="0" applyFont="1" applyBorder="1" applyAlignment="1" applyProtection="1"/>
    <xf numFmtId="0" fontId="4" fillId="0" borderId="11" xfId="0" applyFont="1" applyBorder="1" applyAlignment="1" applyProtection="1"/>
    <xf numFmtId="0" fontId="6" fillId="0" borderId="36" xfId="0" applyFont="1" applyBorder="1" applyAlignment="1" applyProtection="1">
      <alignment horizontal="left" wrapText="1"/>
      <protection locked="0"/>
    </xf>
    <xf numFmtId="0" fontId="6" fillId="0" borderId="29" xfId="0" applyFont="1" applyBorder="1" applyAlignment="1" applyProtection="1">
      <alignment horizontal="left" wrapText="1"/>
      <protection locked="0"/>
    </xf>
    <xf numFmtId="0" fontId="6" fillId="0" borderId="30" xfId="0" applyFont="1" applyBorder="1" applyAlignment="1" applyProtection="1">
      <alignment horizontal="left" wrapText="1"/>
      <protection locked="0"/>
    </xf>
    <xf numFmtId="0" fontId="4" fillId="0" borderId="10" xfId="0" applyFont="1" applyBorder="1" applyAlignment="1" applyProtection="1">
      <alignment horizontal="left"/>
    </xf>
    <xf numFmtId="0" fontId="4" fillId="0" borderId="32" xfId="0" applyFont="1" applyBorder="1" applyAlignment="1" applyProtection="1">
      <alignment horizontal="left"/>
    </xf>
    <xf numFmtId="0" fontId="4" fillId="0" borderId="11" xfId="0" applyFont="1" applyBorder="1" applyAlignment="1" applyProtection="1">
      <alignment horizontal="left"/>
    </xf>
    <xf numFmtId="0" fontId="1" fillId="2" borderId="0" xfId="0" applyFont="1" applyFill="1" applyAlignment="1" applyProtection="1">
      <alignment horizontal="left"/>
    </xf>
    <xf numFmtId="0" fontId="1" fillId="2" borderId="0" xfId="0" applyFont="1" applyFill="1" applyAlignment="1" applyProtection="1">
      <alignment horizontal="left"/>
      <protection locked="0"/>
    </xf>
    <xf numFmtId="165" fontId="4" fillId="0" borderId="10" xfId="0" applyNumberFormat="1" applyFont="1" applyBorder="1" applyAlignment="1" applyProtection="1">
      <alignment horizontal="left" vertical="top"/>
      <protection locked="0"/>
    </xf>
    <xf numFmtId="165" fontId="4" fillId="0" borderId="32" xfId="0" applyNumberFormat="1" applyFont="1" applyBorder="1" applyAlignment="1" applyProtection="1">
      <alignment horizontal="left" vertical="top"/>
      <protection locked="0"/>
    </xf>
    <xf numFmtId="165" fontId="4" fillId="0" borderId="11" xfId="0" applyNumberFormat="1" applyFont="1" applyBorder="1" applyAlignment="1" applyProtection="1">
      <alignment horizontal="left" vertical="top"/>
      <protection locked="0"/>
    </xf>
    <xf numFmtId="0" fontId="6" fillId="0" borderId="34" xfId="0" applyFont="1" applyBorder="1" applyAlignment="1" applyProtection="1">
      <alignment horizontal="left" wrapText="1"/>
      <protection locked="0"/>
    </xf>
    <xf numFmtId="0" fontId="6" fillId="0" borderId="37" xfId="0" applyFont="1" applyBorder="1" applyAlignment="1" applyProtection="1">
      <alignment horizontal="left" wrapText="1"/>
      <protection locked="0"/>
    </xf>
    <xf numFmtId="0" fontId="6" fillId="0" borderId="35" xfId="0" applyFont="1" applyBorder="1" applyAlignment="1" applyProtection="1">
      <alignment horizontal="left" wrapText="1"/>
      <protection locked="0"/>
    </xf>
    <xf numFmtId="0" fontId="6" fillId="0" borderId="33"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6" fillId="0" borderId="28" xfId="0" applyFont="1" applyBorder="1" applyAlignment="1" applyProtection="1">
      <alignment horizontal="left" wrapText="1"/>
      <protection locked="0"/>
    </xf>
    <xf numFmtId="164" fontId="4" fillId="0" borderId="1"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0" fontId="3" fillId="0" borderId="36" xfId="0" applyFont="1" applyBorder="1" applyAlignment="1" applyProtection="1"/>
    <xf numFmtId="0" fontId="3" fillId="0" borderId="30" xfId="0" applyFont="1" applyBorder="1" applyAlignment="1" applyProtection="1"/>
    <xf numFmtId="0" fontId="25" fillId="0" borderId="0" xfId="0" applyFont="1" applyAlignment="1" applyProtection="1">
      <alignment horizontal="center" vertical="center" textRotation="90" wrapText="1"/>
    </xf>
    <xf numFmtId="0" fontId="12" fillId="0" borderId="10"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3" fillId="0" borderId="29" xfId="0" applyFont="1" applyBorder="1" applyAlignment="1" applyProtection="1"/>
    <xf numFmtId="0" fontId="6" fillId="0" borderId="39" xfId="0" applyFont="1" applyBorder="1" applyAlignment="1" applyProtection="1">
      <alignment horizontal="left" wrapText="1"/>
      <protection locked="0"/>
    </xf>
    <xf numFmtId="0" fontId="6" fillId="0" borderId="40" xfId="0" applyFont="1" applyBorder="1" applyAlignment="1" applyProtection="1">
      <alignment horizontal="left" wrapText="1"/>
      <protection locked="0"/>
    </xf>
    <xf numFmtId="0" fontId="6" fillId="0" borderId="38" xfId="0" applyFont="1" applyBorder="1" applyAlignment="1" applyProtection="1">
      <alignment horizontal="left" wrapText="1"/>
      <protection locked="0"/>
    </xf>
    <xf numFmtId="0" fontId="12" fillId="0" borderId="39"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5164-C780-485C-B74D-58F948E13177}">
  <dimension ref="A1:C18"/>
  <sheetViews>
    <sheetView workbookViewId="0">
      <pane xSplit="1" ySplit="1" topLeftCell="B2" activePane="bottomRight" state="frozen"/>
      <selection pane="topRight" activeCell="B1" sqref="B1"/>
      <selection pane="bottomLeft" activeCell="A2" sqref="A2"/>
      <selection pane="bottomRight" activeCell="D10" sqref="D10"/>
    </sheetView>
  </sheetViews>
  <sheetFormatPr defaultRowHeight="14.25"/>
  <cols>
    <col min="1" max="1" width="1.33203125" style="119" customWidth="1"/>
    <col min="2" max="2" width="84.265625" style="119" customWidth="1"/>
    <col min="3" max="3" width="1.33203125" style="119" customWidth="1"/>
    <col min="4" max="16384" width="9.06640625" style="119"/>
  </cols>
  <sheetData>
    <row r="1" spans="1:3" ht="18">
      <c r="A1" s="117" t="s">
        <v>180</v>
      </c>
      <c r="B1" s="118"/>
      <c r="C1" s="117"/>
    </row>
    <row r="2" spans="1:3" ht="7.5" customHeight="1"/>
    <row r="3" spans="1:3">
      <c r="B3" s="120" t="s">
        <v>188</v>
      </c>
    </row>
    <row r="4" spans="1:3" ht="28.5">
      <c r="B4" s="121" t="s">
        <v>192</v>
      </c>
    </row>
    <row r="5" spans="1:3" ht="7.5" customHeight="1"/>
    <row r="6" spans="1:3">
      <c r="B6" s="120" t="s">
        <v>181</v>
      </c>
    </row>
    <row r="7" spans="1:3" ht="85.5">
      <c r="B7" s="121" t="s">
        <v>189</v>
      </c>
    </row>
    <row r="8" spans="1:3" ht="7.5" customHeight="1">
      <c r="B8" s="121"/>
    </row>
    <row r="9" spans="1:3">
      <c r="B9" s="120" t="s">
        <v>182</v>
      </c>
    </row>
    <row r="10" spans="1:3" ht="71.25">
      <c r="B10" s="121" t="s">
        <v>193</v>
      </c>
    </row>
    <row r="11" spans="1:3" ht="7.5" customHeight="1">
      <c r="B11" s="121"/>
    </row>
    <row r="12" spans="1:3" ht="28.5">
      <c r="B12" s="120" t="s">
        <v>184</v>
      </c>
    </row>
    <row r="13" spans="1:3" ht="85.5">
      <c r="B13" s="121" t="s">
        <v>183</v>
      </c>
    </row>
    <row r="14" spans="1:3" ht="7.5" customHeight="1">
      <c r="B14" s="121"/>
    </row>
    <row r="15" spans="1:3">
      <c r="B15" s="120" t="s">
        <v>185</v>
      </c>
    </row>
    <row r="16" spans="1:3">
      <c r="B16" s="121" t="s">
        <v>186</v>
      </c>
    </row>
    <row r="17" spans="2:2" ht="7.5" customHeight="1">
      <c r="B17" s="121"/>
    </row>
    <row r="18" spans="2:2">
      <c r="B18" s="122" t="s">
        <v>215</v>
      </c>
    </row>
  </sheetData>
  <sheetProtection algorithmName="SHA-512" hashValue="rPKveiP8sH3uqkqV6wX1uOevQDgLlZOoo0+7zfCY5s/WV5DfH0oaK3NVOGRvYLdXjqikXbazXUxpYzzcvevKqQ==" saltValue="MS+VMd/JlKSYsxiixX/J9Q==" spinCount="100000" sheet="1" objects="1" scenarios="1" selectLockedCell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AF29-97AA-45FF-A6CC-F8B44B4A42FF}">
  <sheetPr>
    <tabColor theme="9" tint="0.59999389629810485"/>
    <pageSetUpPr fitToPage="1"/>
  </sheetPr>
  <dimension ref="A1:P46"/>
  <sheetViews>
    <sheetView tabSelected="1" zoomScaleNormal="100" workbookViewId="0">
      <selection activeCell="B2" sqref="B2:E2"/>
    </sheetView>
  </sheetViews>
  <sheetFormatPr defaultColWidth="9.1328125" defaultRowHeight="11.65"/>
  <cols>
    <col min="1" max="1" width="1.3984375" style="1" customWidth="1"/>
    <col min="2" max="2" width="48.265625" style="1" customWidth="1"/>
    <col min="3" max="3" width="6.3984375" style="1" customWidth="1"/>
    <col min="4" max="15" width="8.59765625" style="2" customWidth="1"/>
    <col min="16" max="16384" width="9.1328125" style="1"/>
  </cols>
  <sheetData>
    <row r="1" spans="1:16" ht="7.25" customHeight="1">
      <c r="A1" s="123">
        <v>2022</v>
      </c>
    </row>
    <row r="2" spans="1:16" s="88" customFormat="1" ht="21">
      <c r="B2" s="136" t="s">
        <v>156</v>
      </c>
      <c r="C2" s="136"/>
      <c r="D2" s="136"/>
      <c r="E2" s="136"/>
      <c r="G2" s="89"/>
      <c r="H2" s="89"/>
      <c r="I2" s="89"/>
      <c r="J2" s="13"/>
      <c r="K2" s="89"/>
      <c r="M2" s="89"/>
      <c r="N2" s="89"/>
      <c r="O2" s="89"/>
      <c r="P2" s="115" t="str">
        <f>CONCATENATE("BCS Budget ",A1,"/",A1+1," (£)")</f>
        <v>BCS Budget 2022/2023 (£)</v>
      </c>
    </row>
    <row r="3" spans="1:16" ht="7.25" customHeight="1"/>
    <row r="4" spans="1:16" s="82" customFormat="1" ht="18">
      <c r="B4" s="83" t="s">
        <v>171</v>
      </c>
      <c r="C4" s="84"/>
      <c r="D4" s="84"/>
      <c r="E4" s="84"/>
      <c r="F4" s="84"/>
      <c r="G4" s="84"/>
      <c r="H4" s="84"/>
      <c r="I4" s="84"/>
      <c r="J4" s="84"/>
      <c r="K4" s="84"/>
      <c r="L4" s="84"/>
      <c r="M4" s="84"/>
      <c r="N4" s="84"/>
      <c r="O4" s="85"/>
    </row>
    <row r="5" spans="1:16" s="82" customFormat="1" ht="14.25">
      <c r="B5" s="87" t="s">
        <v>191</v>
      </c>
      <c r="C5" s="84"/>
      <c r="D5" s="84"/>
      <c r="E5" s="84"/>
      <c r="F5" s="84"/>
      <c r="G5" s="84"/>
      <c r="H5" s="84"/>
      <c r="I5" s="84"/>
      <c r="J5" s="84"/>
      <c r="K5" s="84"/>
      <c r="L5" s="84"/>
      <c r="M5" s="84"/>
      <c r="N5" s="84"/>
      <c r="O5" s="85"/>
    </row>
    <row r="6" spans="1:16" ht="7.5" customHeight="1" thickBot="1"/>
    <row r="7" spans="1:16" ht="16.5" customHeight="1" thickTop="1">
      <c r="B7" s="3" t="s">
        <v>0</v>
      </c>
      <c r="C7" s="132" t="s">
        <v>3</v>
      </c>
      <c r="D7" s="134" t="str">
        <f>TEXT(DATE($A$1,9,1),"MMM YYYY")</f>
        <v>Sep 2022</v>
      </c>
      <c r="E7" s="134" t="str">
        <f>TEXT(DATE($A$1,10,1),"MMM YYYY")</f>
        <v>Oct 2022</v>
      </c>
      <c r="F7" s="134" t="str">
        <f>TEXT(DATE($A$1,11,1),"MMM YYYY")</f>
        <v>Nov 2022</v>
      </c>
      <c r="G7" s="134" t="str">
        <f>TEXT(DATE($A$1,12,1),"MMM YYYY")</f>
        <v>Dec 2022</v>
      </c>
      <c r="H7" s="134" t="str">
        <f>TEXT(DATE($A$1+1,1,1),"MMM YYYY")</f>
        <v>Jan 2023</v>
      </c>
      <c r="I7" s="134" t="str">
        <f>TEXT(DATE($A$1+1,2,1),"MMM YYYY")</f>
        <v>Feb 2023</v>
      </c>
      <c r="J7" s="134" t="str">
        <f>TEXT(DATE($A$1+1,3,1),"MMM YYYY")</f>
        <v>Mar 2023</v>
      </c>
      <c r="K7" s="134" t="str">
        <f>TEXT(DATE($A$1+1,4,1),"MMM YYYY")</f>
        <v>Apr 2023</v>
      </c>
      <c r="L7" s="134" t="str">
        <f>TEXT(DATE($A$1+1,5,1),"MMM YYYY")</f>
        <v>May 2023</v>
      </c>
      <c r="M7" s="134" t="str">
        <f>TEXT(DATE($A$1+1,6,1),"MMM YYYY")</f>
        <v>Jun 2023</v>
      </c>
      <c r="N7" s="134" t="str">
        <f>TEXT(DATE($A$1+1,7,1),"MMM YYYY")</f>
        <v>Jul 2023</v>
      </c>
      <c r="O7" s="134" t="str">
        <f>TEXT(DATE($A$1+1,8,1),"MMM YYYY")</f>
        <v>Aug 2023</v>
      </c>
      <c r="P7" s="128" t="s">
        <v>5</v>
      </c>
    </row>
    <row r="8" spans="1:16" ht="12" thickBot="1">
      <c r="B8" s="4" t="s">
        <v>1</v>
      </c>
      <c r="C8" s="133"/>
      <c r="D8" s="135"/>
      <c r="E8" s="135"/>
      <c r="F8" s="135"/>
      <c r="G8" s="135"/>
      <c r="H8" s="135"/>
      <c r="I8" s="135"/>
      <c r="J8" s="135"/>
      <c r="K8" s="135"/>
      <c r="L8" s="135"/>
      <c r="M8" s="135"/>
      <c r="N8" s="135"/>
      <c r="O8" s="135"/>
      <c r="P8" s="129"/>
    </row>
    <row r="9" spans="1:16" ht="12" thickTop="1">
      <c r="B9" s="26" t="s">
        <v>165</v>
      </c>
      <c r="C9" s="29" t="s">
        <v>197</v>
      </c>
      <c r="D9" s="14"/>
      <c r="E9" s="15"/>
      <c r="F9" s="15"/>
      <c r="G9" s="15"/>
      <c r="H9" s="15"/>
      <c r="I9" s="15"/>
      <c r="J9" s="15"/>
      <c r="K9" s="15"/>
      <c r="L9" s="15"/>
      <c r="M9" s="15"/>
      <c r="N9" s="15"/>
      <c r="O9" s="16"/>
      <c r="P9" s="5">
        <f>SUM(D9:O9)</f>
        <v>0</v>
      </c>
    </row>
    <row r="10" spans="1:16">
      <c r="B10" s="27" t="s">
        <v>4</v>
      </c>
      <c r="C10" s="30" t="s">
        <v>198</v>
      </c>
      <c r="D10" s="17"/>
      <c r="E10" s="18"/>
      <c r="F10" s="18"/>
      <c r="G10" s="18"/>
      <c r="H10" s="18"/>
      <c r="I10" s="18"/>
      <c r="J10" s="18"/>
      <c r="K10" s="18"/>
      <c r="L10" s="18"/>
      <c r="M10" s="18"/>
      <c r="N10" s="18"/>
      <c r="O10" s="19"/>
      <c r="P10" s="6">
        <f t="shared" ref="P10:P13" si="0">SUM(D10:O10)</f>
        <v>0</v>
      </c>
    </row>
    <row r="11" spans="1:16">
      <c r="B11" s="27" t="s">
        <v>194</v>
      </c>
      <c r="C11" s="30" t="s">
        <v>199</v>
      </c>
      <c r="D11" s="17"/>
      <c r="E11" s="18"/>
      <c r="F11" s="18"/>
      <c r="G11" s="18"/>
      <c r="H11" s="18"/>
      <c r="I11" s="18"/>
      <c r="J11" s="18"/>
      <c r="K11" s="18"/>
      <c r="L11" s="18"/>
      <c r="M11" s="18"/>
      <c r="N11" s="18"/>
      <c r="O11" s="19"/>
      <c r="P11" s="6">
        <f t="shared" si="0"/>
        <v>0</v>
      </c>
    </row>
    <row r="12" spans="1:16">
      <c r="B12" s="27" t="s">
        <v>195</v>
      </c>
      <c r="C12" s="30" t="s">
        <v>200</v>
      </c>
      <c r="D12" s="17"/>
      <c r="E12" s="18"/>
      <c r="F12" s="18"/>
      <c r="G12" s="18"/>
      <c r="H12" s="18"/>
      <c r="I12" s="18"/>
      <c r="J12" s="18"/>
      <c r="K12" s="18"/>
      <c r="L12" s="18"/>
      <c r="M12" s="18"/>
      <c r="N12" s="18"/>
      <c r="O12" s="19"/>
      <c r="P12" s="6">
        <f t="shared" si="0"/>
        <v>0</v>
      </c>
    </row>
    <row r="13" spans="1:16" ht="12" thickBot="1">
      <c r="B13" s="28" t="s">
        <v>196</v>
      </c>
      <c r="C13" s="31" t="s">
        <v>201</v>
      </c>
      <c r="D13" s="20"/>
      <c r="E13" s="21"/>
      <c r="F13" s="21"/>
      <c r="G13" s="21"/>
      <c r="H13" s="21"/>
      <c r="I13" s="21"/>
      <c r="J13" s="21"/>
      <c r="K13" s="21"/>
      <c r="L13" s="21"/>
      <c r="M13" s="21"/>
      <c r="N13" s="21"/>
      <c r="O13" s="22"/>
      <c r="P13" s="7">
        <f t="shared" si="0"/>
        <v>0</v>
      </c>
    </row>
    <row r="14" spans="1:16" ht="12.4" thickTop="1" thickBot="1">
      <c r="B14" s="130" t="s">
        <v>98</v>
      </c>
      <c r="C14" s="131"/>
      <c r="D14" s="8">
        <f>SUM(D9:D13)</f>
        <v>0</v>
      </c>
      <c r="E14" s="9">
        <f t="shared" ref="E14:O14" si="1">SUM(E9:E13)</f>
        <v>0</v>
      </c>
      <c r="F14" s="9">
        <f t="shared" si="1"/>
        <v>0</v>
      </c>
      <c r="G14" s="9">
        <f t="shared" si="1"/>
        <v>0</v>
      </c>
      <c r="H14" s="9">
        <f t="shared" si="1"/>
        <v>0</v>
      </c>
      <c r="I14" s="9">
        <f t="shared" si="1"/>
        <v>0</v>
      </c>
      <c r="J14" s="9">
        <f t="shared" si="1"/>
        <v>0</v>
      </c>
      <c r="K14" s="9">
        <f t="shared" si="1"/>
        <v>0</v>
      </c>
      <c r="L14" s="9">
        <f t="shared" si="1"/>
        <v>0</v>
      </c>
      <c r="M14" s="9">
        <f t="shared" si="1"/>
        <v>0</v>
      </c>
      <c r="N14" s="9">
        <f t="shared" si="1"/>
        <v>0</v>
      </c>
      <c r="O14" s="10">
        <f t="shared" si="1"/>
        <v>0</v>
      </c>
      <c r="P14" s="11">
        <f>SUM(D14:O14)</f>
        <v>0</v>
      </c>
    </row>
    <row r="15" spans="1:16" ht="7.5" customHeight="1" thickTop="1" thickBot="1"/>
    <row r="16" spans="1:16" ht="16.5" customHeight="1" thickTop="1">
      <c r="B16" s="3" t="s">
        <v>2</v>
      </c>
      <c r="C16" s="132" t="s">
        <v>3</v>
      </c>
      <c r="D16" s="134" t="str">
        <f t="shared" ref="D16:O16" si="2">D7</f>
        <v>Sep 2022</v>
      </c>
      <c r="E16" s="134" t="str">
        <f t="shared" si="2"/>
        <v>Oct 2022</v>
      </c>
      <c r="F16" s="134" t="str">
        <f t="shared" si="2"/>
        <v>Nov 2022</v>
      </c>
      <c r="G16" s="134" t="str">
        <f t="shared" si="2"/>
        <v>Dec 2022</v>
      </c>
      <c r="H16" s="134" t="str">
        <f t="shared" si="2"/>
        <v>Jan 2023</v>
      </c>
      <c r="I16" s="134" t="str">
        <f t="shared" si="2"/>
        <v>Feb 2023</v>
      </c>
      <c r="J16" s="134" t="str">
        <f t="shared" si="2"/>
        <v>Mar 2023</v>
      </c>
      <c r="K16" s="134" t="str">
        <f t="shared" si="2"/>
        <v>Apr 2023</v>
      </c>
      <c r="L16" s="134" t="str">
        <f t="shared" si="2"/>
        <v>May 2023</v>
      </c>
      <c r="M16" s="134" t="str">
        <f t="shared" si="2"/>
        <v>Jun 2023</v>
      </c>
      <c r="N16" s="134" t="str">
        <f t="shared" si="2"/>
        <v>Jul 2023</v>
      </c>
      <c r="O16" s="134" t="str">
        <f t="shared" si="2"/>
        <v>Aug 2023</v>
      </c>
      <c r="P16" s="128" t="s">
        <v>5</v>
      </c>
    </row>
    <row r="17" spans="2:16" ht="12" thickBot="1">
      <c r="B17" s="4" t="s">
        <v>1</v>
      </c>
      <c r="C17" s="133"/>
      <c r="D17" s="135"/>
      <c r="E17" s="135"/>
      <c r="F17" s="135"/>
      <c r="G17" s="135"/>
      <c r="H17" s="135"/>
      <c r="I17" s="135"/>
      <c r="J17" s="135"/>
      <c r="K17" s="135"/>
      <c r="L17" s="135"/>
      <c r="M17" s="135"/>
      <c r="N17" s="135"/>
      <c r="O17" s="135"/>
      <c r="P17" s="129"/>
    </row>
    <row r="18" spans="2:16" ht="12" thickTop="1">
      <c r="B18" s="26" t="s">
        <v>112</v>
      </c>
      <c r="C18" s="29" t="s">
        <v>202</v>
      </c>
      <c r="D18" s="32"/>
      <c r="E18" s="33"/>
      <c r="F18" s="33"/>
      <c r="G18" s="33"/>
      <c r="H18" s="33"/>
      <c r="I18" s="33"/>
      <c r="J18" s="33"/>
      <c r="K18" s="33"/>
      <c r="L18" s="33"/>
      <c r="M18" s="33"/>
      <c r="N18" s="33"/>
      <c r="O18" s="34"/>
      <c r="P18" s="5">
        <f>SUM(D18:O18)</f>
        <v>0</v>
      </c>
    </row>
    <row r="19" spans="2:16">
      <c r="B19" s="27" t="s">
        <v>166</v>
      </c>
      <c r="C19" s="30" t="s">
        <v>203</v>
      </c>
      <c r="D19" s="35"/>
      <c r="E19" s="36"/>
      <c r="F19" s="36"/>
      <c r="G19" s="36"/>
      <c r="H19" s="36"/>
      <c r="I19" s="36"/>
      <c r="J19" s="36"/>
      <c r="K19" s="36"/>
      <c r="L19" s="36"/>
      <c r="M19" s="36"/>
      <c r="N19" s="36"/>
      <c r="O19" s="37"/>
      <c r="P19" s="6">
        <f t="shared" ref="P19:P27" si="3">SUM(D19:O19)</f>
        <v>0</v>
      </c>
    </row>
    <row r="20" spans="2:16">
      <c r="B20" s="27" t="s">
        <v>153</v>
      </c>
      <c r="C20" s="30" t="s">
        <v>204</v>
      </c>
      <c r="D20" s="35"/>
      <c r="E20" s="36"/>
      <c r="F20" s="36"/>
      <c r="G20" s="36"/>
      <c r="H20" s="36"/>
      <c r="I20" s="36"/>
      <c r="J20" s="36"/>
      <c r="K20" s="36"/>
      <c r="L20" s="36"/>
      <c r="M20" s="36"/>
      <c r="N20" s="36"/>
      <c r="O20" s="37"/>
      <c r="P20" s="6">
        <f t="shared" si="3"/>
        <v>0</v>
      </c>
    </row>
    <row r="21" spans="2:16">
      <c r="B21" s="27" t="s">
        <v>103</v>
      </c>
      <c r="C21" s="30" t="s">
        <v>205</v>
      </c>
      <c r="D21" s="35"/>
      <c r="E21" s="36"/>
      <c r="F21" s="36"/>
      <c r="G21" s="36"/>
      <c r="H21" s="36"/>
      <c r="I21" s="36"/>
      <c r="J21" s="36"/>
      <c r="K21" s="36"/>
      <c r="L21" s="36"/>
      <c r="M21" s="36"/>
      <c r="N21" s="36"/>
      <c r="O21" s="37"/>
      <c r="P21" s="6">
        <f t="shared" si="3"/>
        <v>0</v>
      </c>
    </row>
    <row r="22" spans="2:16">
      <c r="B22" s="27" t="s">
        <v>154</v>
      </c>
      <c r="C22" s="30" t="s">
        <v>206</v>
      </c>
      <c r="D22" s="35"/>
      <c r="E22" s="36"/>
      <c r="F22" s="36"/>
      <c r="G22" s="36"/>
      <c r="H22" s="36"/>
      <c r="I22" s="36"/>
      <c r="J22" s="36"/>
      <c r="K22" s="36"/>
      <c r="L22" s="36"/>
      <c r="M22" s="36"/>
      <c r="N22" s="36"/>
      <c r="O22" s="37"/>
      <c r="P22" s="6">
        <f t="shared" si="3"/>
        <v>0</v>
      </c>
    </row>
    <row r="23" spans="2:16">
      <c r="B23" s="27" t="s">
        <v>212</v>
      </c>
      <c r="C23" s="30" t="s">
        <v>207</v>
      </c>
      <c r="D23" s="35"/>
      <c r="E23" s="36"/>
      <c r="F23" s="36"/>
      <c r="G23" s="36"/>
      <c r="H23" s="36"/>
      <c r="I23" s="36"/>
      <c r="J23" s="36"/>
      <c r="K23" s="36"/>
      <c r="L23" s="36"/>
      <c r="M23" s="36"/>
      <c r="N23" s="36"/>
      <c r="O23" s="37"/>
      <c r="P23" s="6">
        <f t="shared" si="3"/>
        <v>0</v>
      </c>
    </row>
    <row r="24" spans="2:16">
      <c r="B24" s="27" t="s">
        <v>167</v>
      </c>
      <c r="C24" s="30" t="s">
        <v>208</v>
      </c>
      <c r="D24" s="35"/>
      <c r="E24" s="36"/>
      <c r="F24" s="36"/>
      <c r="G24" s="36"/>
      <c r="H24" s="36"/>
      <c r="I24" s="36"/>
      <c r="J24" s="36"/>
      <c r="K24" s="36"/>
      <c r="L24" s="36"/>
      <c r="M24" s="36"/>
      <c r="N24" s="36"/>
      <c r="O24" s="37"/>
      <c r="P24" s="6">
        <f t="shared" si="3"/>
        <v>0</v>
      </c>
    </row>
    <row r="25" spans="2:16">
      <c r="B25" s="27" t="s">
        <v>168</v>
      </c>
      <c r="C25" s="30" t="s">
        <v>209</v>
      </c>
      <c r="D25" s="35"/>
      <c r="E25" s="36"/>
      <c r="F25" s="36"/>
      <c r="G25" s="36"/>
      <c r="H25" s="36"/>
      <c r="I25" s="36"/>
      <c r="J25" s="36"/>
      <c r="K25" s="36"/>
      <c r="L25" s="36"/>
      <c r="M25" s="36"/>
      <c r="N25" s="36"/>
      <c r="O25" s="37"/>
      <c r="P25" s="6">
        <f t="shared" si="3"/>
        <v>0</v>
      </c>
    </row>
    <row r="26" spans="2:16">
      <c r="B26" s="27" t="s">
        <v>214</v>
      </c>
      <c r="C26" s="30" t="s">
        <v>210</v>
      </c>
      <c r="D26" s="35"/>
      <c r="E26" s="36"/>
      <c r="F26" s="36"/>
      <c r="G26" s="36"/>
      <c r="H26" s="36"/>
      <c r="I26" s="36"/>
      <c r="J26" s="36"/>
      <c r="K26" s="36"/>
      <c r="L26" s="36"/>
      <c r="M26" s="36"/>
      <c r="N26" s="36"/>
      <c r="O26" s="37"/>
      <c r="P26" s="6">
        <f t="shared" si="3"/>
        <v>0</v>
      </c>
    </row>
    <row r="27" spans="2:16" ht="12" thickBot="1">
      <c r="B27" s="28" t="s">
        <v>169</v>
      </c>
      <c r="C27" s="31" t="s">
        <v>211</v>
      </c>
      <c r="D27" s="38"/>
      <c r="E27" s="39"/>
      <c r="F27" s="39"/>
      <c r="G27" s="39"/>
      <c r="H27" s="39"/>
      <c r="I27" s="39"/>
      <c r="J27" s="39"/>
      <c r="K27" s="39"/>
      <c r="L27" s="39"/>
      <c r="M27" s="39"/>
      <c r="N27" s="39"/>
      <c r="O27" s="40"/>
      <c r="P27" s="7">
        <f t="shared" si="3"/>
        <v>0</v>
      </c>
    </row>
    <row r="28" spans="2:16" ht="12.4" thickTop="1" thickBot="1">
      <c r="B28" s="130" t="s">
        <v>99</v>
      </c>
      <c r="C28" s="131"/>
      <c r="D28" s="8">
        <f>SUM(D18:D27)</f>
        <v>0</v>
      </c>
      <c r="E28" s="9">
        <f t="shared" ref="E28:O28" si="4">SUM(E18:E27)</f>
        <v>0</v>
      </c>
      <c r="F28" s="9">
        <f t="shared" si="4"/>
        <v>0</v>
      </c>
      <c r="G28" s="9">
        <f t="shared" si="4"/>
        <v>0</v>
      </c>
      <c r="H28" s="9">
        <f t="shared" si="4"/>
        <v>0</v>
      </c>
      <c r="I28" s="9">
        <f t="shared" si="4"/>
        <v>0</v>
      </c>
      <c r="J28" s="9">
        <f t="shared" si="4"/>
        <v>0</v>
      </c>
      <c r="K28" s="9">
        <f t="shared" si="4"/>
        <v>0</v>
      </c>
      <c r="L28" s="9">
        <f t="shared" si="4"/>
        <v>0</v>
      </c>
      <c r="M28" s="9">
        <f t="shared" si="4"/>
        <v>0</v>
      </c>
      <c r="N28" s="9">
        <f t="shared" si="4"/>
        <v>0</v>
      </c>
      <c r="O28" s="10">
        <f t="shared" si="4"/>
        <v>0</v>
      </c>
      <c r="P28" s="11">
        <f>SUM(D28:O28)</f>
        <v>0</v>
      </c>
    </row>
    <row r="29" spans="2:16" ht="7.5" customHeight="1" thickTop="1" thickBot="1"/>
    <row r="30" spans="2:16" s="82" customFormat="1" ht="15" thickTop="1" thickBot="1">
      <c r="B30" s="109" t="s">
        <v>187</v>
      </c>
      <c r="D30" s="85"/>
      <c r="E30" s="85"/>
      <c r="F30" s="85"/>
      <c r="G30" s="85"/>
      <c r="H30" s="85"/>
      <c r="I30" s="85"/>
      <c r="J30" s="85"/>
      <c r="K30" s="85"/>
      <c r="L30" s="85"/>
      <c r="M30" s="85"/>
      <c r="N30" s="85"/>
      <c r="O30" s="90" t="s">
        <v>93</v>
      </c>
      <c r="P30" s="91">
        <f>P28-P14</f>
        <v>0</v>
      </c>
    </row>
    <row r="31" spans="2:16" s="92" customFormat="1" ht="7.5" customHeight="1" thickTop="1"/>
    <row r="32" spans="2:16" s="82" customFormat="1" ht="18">
      <c r="B32" s="96" t="s">
        <v>170</v>
      </c>
      <c r="C32" s="96"/>
      <c r="D32" s="95"/>
      <c r="E32" s="95"/>
      <c r="F32" s="95"/>
      <c r="G32" s="95"/>
      <c r="H32" s="95"/>
      <c r="I32" s="95"/>
      <c r="J32" s="95"/>
      <c r="K32" s="95"/>
      <c r="L32" s="95"/>
      <c r="M32" s="95"/>
      <c r="N32" s="86"/>
      <c r="O32" s="86"/>
      <c r="P32" s="86"/>
    </row>
    <row r="33" spans="2:16" s="82" customFormat="1" ht="14.25">
      <c r="B33" s="87" t="s">
        <v>172</v>
      </c>
      <c r="C33" s="84"/>
      <c r="D33" s="84"/>
      <c r="E33" s="84"/>
      <c r="F33" s="84"/>
      <c r="G33" s="84"/>
      <c r="H33" s="84"/>
      <c r="I33" s="84"/>
      <c r="J33" s="84"/>
      <c r="K33" s="84"/>
      <c r="L33" s="84"/>
      <c r="M33" s="84"/>
      <c r="N33" s="84"/>
      <c r="O33" s="85"/>
    </row>
    <row r="34" spans="2:16" ht="7.5" customHeight="1" thickBot="1"/>
    <row r="35" spans="2:16" s="92" customFormat="1" ht="27" customHeight="1" thickTop="1">
      <c r="B35" s="97" t="s">
        <v>90</v>
      </c>
      <c r="C35" s="111">
        <v>1600</v>
      </c>
      <c r="D35" s="140"/>
      <c r="E35" s="141"/>
      <c r="F35" s="141"/>
      <c r="G35" s="141"/>
      <c r="H35" s="141"/>
      <c r="I35" s="141"/>
      <c r="J35" s="141"/>
      <c r="K35" s="141"/>
      <c r="L35" s="141"/>
      <c r="M35" s="141"/>
      <c r="N35" s="141"/>
      <c r="O35" s="141"/>
      <c r="P35" s="142"/>
    </row>
    <row r="36" spans="2:16" s="92" customFormat="1" ht="27" customHeight="1">
      <c r="B36" s="98" t="s">
        <v>91</v>
      </c>
      <c r="C36" s="112">
        <v>4000</v>
      </c>
      <c r="D36" s="143"/>
      <c r="E36" s="144"/>
      <c r="F36" s="144"/>
      <c r="G36" s="144"/>
      <c r="H36" s="144"/>
      <c r="I36" s="144"/>
      <c r="J36" s="144"/>
      <c r="K36" s="144"/>
      <c r="L36" s="144"/>
      <c r="M36" s="144"/>
      <c r="N36" s="144"/>
      <c r="O36" s="144"/>
      <c r="P36" s="145"/>
    </row>
    <row r="37" spans="2:16" s="92" customFormat="1" ht="27" customHeight="1">
      <c r="B37" s="98" t="s">
        <v>212</v>
      </c>
      <c r="C37" s="112">
        <v>4212</v>
      </c>
      <c r="D37" s="143"/>
      <c r="E37" s="144"/>
      <c r="F37" s="144"/>
      <c r="G37" s="144"/>
      <c r="H37" s="144"/>
      <c r="I37" s="144"/>
      <c r="J37" s="144"/>
      <c r="K37" s="144"/>
      <c r="L37" s="144"/>
      <c r="M37" s="144"/>
      <c r="N37" s="144"/>
      <c r="O37" s="144"/>
      <c r="P37" s="145"/>
    </row>
    <row r="38" spans="2:16" s="92" customFormat="1" ht="27" customHeight="1">
      <c r="B38" s="98" t="s">
        <v>114</v>
      </c>
      <c r="C38" s="112">
        <v>4291</v>
      </c>
      <c r="D38" s="143"/>
      <c r="E38" s="144"/>
      <c r="F38" s="144"/>
      <c r="G38" s="144"/>
      <c r="H38" s="144"/>
      <c r="I38" s="144"/>
      <c r="J38" s="144"/>
      <c r="K38" s="144"/>
      <c r="L38" s="144"/>
      <c r="M38" s="144"/>
      <c r="N38" s="144"/>
      <c r="O38" s="144"/>
      <c r="P38" s="145"/>
    </row>
    <row r="39" spans="2:16" s="92" customFormat="1" ht="27" customHeight="1">
      <c r="B39" s="98" t="s">
        <v>94</v>
      </c>
      <c r="C39" s="112">
        <v>4900</v>
      </c>
      <c r="D39" s="143"/>
      <c r="E39" s="144"/>
      <c r="F39" s="144"/>
      <c r="G39" s="144"/>
      <c r="H39" s="144"/>
      <c r="I39" s="144"/>
      <c r="J39" s="144"/>
      <c r="K39" s="144"/>
      <c r="L39" s="144"/>
      <c r="M39" s="144"/>
      <c r="N39" s="144"/>
      <c r="O39" s="144"/>
      <c r="P39" s="145"/>
    </row>
    <row r="40" spans="2:16" s="92" customFormat="1" ht="66" customHeight="1">
      <c r="B40" s="110" t="s">
        <v>213</v>
      </c>
      <c r="C40" s="113">
        <v>5102</v>
      </c>
      <c r="D40" s="143"/>
      <c r="E40" s="144"/>
      <c r="F40" s="144"/>
      <c r="G40" s="144"/>
      <c r="H40" s="144"/>
      <c r="I40" s="144"/>
      <c r="J40" s="144"/>
      <c r="K40" s="144"/>
      <c r="L40" s="144"/>
      <c r="M40" s="144"/>
      <c r="N40" s="144"/>
      <c r="O40" s="144"/>
      <c r="P40" s="145"/>
    </row>
    <row r="41" spans="2:16" s="92" customFormat="1" ht="27" customHeight="1" thickBot="1">
      <c r="B41" s="99" t="s">
        <v>92</v>
      </c>
      <c r="C41" s="114">
        <v>7100</v>
      </c>
      <c r="D41" s="146"/>
      <c r="E41" s="147"/>
      <c r="F41" s="147"/>
      <c r="G41" s="147"/>
      <c r="H41" s="147"/>
      <c r="I41" s="147"/>
      <c r="J41" s="147"/>
      <c r="K41" s="147"/>
      <c r="L41" s="147"/>
      <c r="M41" s="147"/>
      <c r="N41" s="147"/>
      <c r="O41" s="147"/>
      <c r="P41" s="148"/>
    </row>
    <row r="42" spans="2:16" s="92" customFormat="1" ht="14.65" thickTop="1">
      <c r="B42" s="93"/>
      <c r="D42" s="94"/>
      <c r="E42" s="94"/>
      <c r="F42" s="94"/>
      <c r="G42" s="94"/>
      <c r="H42" s="94"/>
      <c r="I42" s="94"/>
      <c r="J42" s="94"/>
      <c r="K42" s="94"/>
      <c r="L42" s="94"/>
      <c r="M42" s="94"/>
    </row>
    <row r="43" spans="2:16" s="92" customFormat="1" ht="18">
      <c r="B43" s="96" t="s">
        <v>159</v>
      </c>
      <c r="C43" s="96"/>
      <c r="D43" s="96"/>
      <c r="E43" s="94"/>
      <c r="F43" s="94"/>
      <c r="G43" s="94"/>
      <c r="H43" s="94"/>
      <c r="I43" s="94"/>
      <c r="J43" s="94"/>
      <c r="K43" s="94"/>
      <c r="L43" s="94"/>
      <c r="M43" s="94"/>
    </row>
    <row r="44" spans="2:16" ht="15" customHeight="1" thickBot="1">
      <c r="B44" s="87" t="s">
        <v>160</v>
      </c>
      <c r="C44" s="87"/>
      <c r="D44" s="87"/>
    </row>
    <row r="45" spans="2:16" ht="48" customHeight="1" thickTop="1" thickBot="1">
      <c r="B45" s="116" t="s">
        <v>158</v>
      </c>
      <c r="C45" s="137"/>
      <c r="D45" s="138"/>
      <c r="E45" s="138"/>
      <c r="F45" s="138"/>
      <c r="G45" s="138"/>
      <c r="H45" s="138"/>
      <c r="I45" s="138"/>
      <c r="J45" s="138"/>
      <c r="K45" s="138"/>
      <c r="L45" s="138"/>
      <c r="M45" s="138"/>
      <c r="N45" s="138"/>
      <c r="O45" s="138"/>
      <c r="P45" s="139"/>
    </row>
    <row r="46" spans="2:16" ht="12" thickTop="1"/>
  </sheetData>
  <sheetProtection algorithmName="SHA-512" hashValue="LRwR8dtk4NzyEJ12Cx18Y/dhlroTDMEWt93cC8k8Q1BlqVdaF8Fw1VKroLIEX45qVzpURTm6/xh/Nydw9ZJDLg==" saltValue="bDNEHqNdEgbHbumWvxYE/g==" spinCount="100000" sheet="1" selectLockedCells="1"/>
  <protectedRanges>
    <protectedRange sqref="B45" name="PRHeight"/>
  </protectedRanges>
  <mergeCells count="39">
    <mergeCell ref="C45:P45"/>
    <mergeCell ref="D35:P35"/>
    <mergeCell ref="D36:P36"/>
    <mergeCell ref="D38:P38"/>
    <mergeCell ref="D39:P39"/>
    <mergeCell ref="D41:P41"/>
    <mergeCell ref="D40:P40"/>
    <mergeCell ref="D37:P37"/>
    <mergeCell ref="H7:H8"/>
    <mergeCell ref="I7:I8"/>
    <mergeCell ref="J7:J8"/>
    <mergeCell ref="K7:K8"/>
    <mergeCell ref="B2:E2"/>
    <mergeCell ref="I16:I17"/>
    <mergeCell ref="J16:J17"/>
    <mergeCell ref="K16:K17"/>
    <mergeCell ref="L7:L8"/>
    <mergeCell ref="L16:L17"/>
    <mergeCell ref="D16:D17"/>
    <mergeCell ref="E16:E17"/>
    <mergeCell ref="F16:F17"/>
    <mergeCell ref="G16:G17"/>
    <mergeCell ref="H16:H17"/>
    <mergeCell ref="P7:P8"/>
    <mergeCell ref="P16:P17"/>
    <mergeCell ref="B28:C28"/>
    <mergeCell ref="C7:C8"/>
    <mergeCell ref="C16:C17"/>
    <mergeCell ref="N16:N17"/>
    <mergeCell ref="B14:C14"/>
    <mergeCell ref="M7:M8"/>
    <mergeCell ref="N7:N8"/>
    <mergeCell ref="O7:O8"/>
    <mergeCell ref="O16:O17"/>
    <mergeCell ref="D7:D8"/>
    <mergeCell ref="E7:E8"/>
    <mergeCell ref="F7:F8"/>
    <mergeCell ref="G7:G8"/>
    <mergeCell ref="M16:M17"/>
  </mergeCells>
  <pageMargins left="0.7" right="0.7" top="0.75" bottom="0.75" header="0.3" footer="0.3"/>
  <pageSetup paperSize="9" scale="74" orientation="landscape" r:id="rId1"/>
  <ignoredErrors>
    <ignoredError sqref="C9:C13 C18:C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C23B5D5-2D7E-4937-94E5-D2A5EDD32BB9}">
          <x14:formula1>
            <xm:f>'MG Cost Centres'!$A$2:$A$108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335E-1CB6-4CED-A53D-71FB3F49D0DA}">
  <sheetPr>
    <tabColor theme="8" tint="0.59999389629810485"/>
  </sheetPr>
  <dimension ref="A1:G45"/>
  <sheetViews>
    <sheetView zoomScaleNormal="100" workbookViewId="0">
      <selection activeCell="C7" sqref="C7"/>
    </sheetView>
  </sheetViews>
  <sheetFormatPr defaultColWidth="9.1328125" defaultRowHeight="14.25"/>
  <cols>
    <col min="1" max="1" width="1.3984375" style="1" customWidth="1"/>
    <col min="2" max="2" width="26.59765625" style="42" bestFit="1" customWidth="1"/>
    <col min="3" max="3" width="83.86328125" style="42" customWidth="1"/>
    <col min="4" max="4" width="17.59765625" style="42" customWidth="1"/>
    <col min="5" max="6" width="9.1328125" style="42"/>
    <col min="7" max="7" width="16.59765625" style="42" customWidth="1"/>
    <col min="8" max="16384" width="9.1328125" style="42"/>
  </cols>
  <sheetData>
    <row r="1" spans="1:7" ht="25.5">
      <c r="B1" s="151" t="str">
        <f>CONCATENATE("Requests for Potential Additional Funding ",'Budget Request'!A1,"/",'Budget Request'!A1+1)</f>
        <v>Requests for Potential Additional Funding 2022/2023</v>
      </c>
      <c r="C1" s="151"/>
      <c r="D1" s="151"/>
    </row>
    <row r="2" spans="1:7" ht="5.25" customHeight="1">
      <c r="A2" s="88"/>
    </row>
    <row r="3" spans="1:7" ht="21">
      <c r="B3" s="81" t="s">
        <v>164</v>
      </c>
      <c r="C3" s="47" t="str">
        <f>IF('Budget Request'!B2="Please select your Branch/Group/Section from the drop down","",'Budget Request'!B2)</f>
        <v/>
      </c>
      <c r="D3" s="43"/>
      <c r="E3" s="44"/>
      <c r="F3" s="44"/>
      <c r="G3" s="44"/>
    </row>
    <row r="4" spans="1:7" ht="5.25" customHeight="1" thickBot="1"/>
    <row r="5" spans="1:7" ht="18.75" thickTop="1" thickBot="1">
      <c r="B5" s="152" t="s">
        <v>176</v>
      </c>
      <c r="C5" s="153"/>
      <c r="D5" s="154"/>
      <c r="E5" s="45"/>
      <c r="G5" s="46"/>
    </row>
    <row r="6" spans="1:7" ht="107.25" customHeight="1" thickTop="1" thickBot="1">
      <c r="A6" s="82"/>
      <c r="B6" s="155" t="s">
        <v>216</v>
      </c>
      <c r="C6" s="156"/>
      <c r="D6" s="157"/>
      <c r="E6" s="45"/>
      <c r="G6" s="46"/>
    </row>
    <row r="7" spans="1:7" ht="49.5" customHeight="1" thickTop="1" thickBot="1">
      <c r="A7" s="82"/>
      <c r="B7" s="124" t="s">
        <v>115</v>
      </c>
      <c r="C7" s="125"/>
      <c r="D7" s="126">
        <v>0</v>
      </c>
    </row>
    <row r="8" spans="1:7" ht="49.5" customHeight="1" thickTop="1" thickBot="1">
      <c r="B8" s="124" t="s">
        <v>116</v>
      </c>
      <c r="C8" s="125"/>
      <c r="D8" s="127">
        <v>0</v>
      </c>
    </row>
    <row r="9" spans="1:7" ht="49.5" customHeight="1" thickTop="1" thickBot="1">
      <c r="B9" s="124" t="s">
        <v>117</v>
      </c>
      <c r="C9" s="125"/>
      <c r="D9" s="127">
        <v>0</v>
      </c>
    </row>
    <row r="10" spans="1:7" ht="49.5" customHeight="1" thickTop="1" thickBot="1">
      <c r="B10" s="124" t="s">
        <v>175</v>
      </c>
      <c r="C10" s="125"/>
      <c r="D10" s="127">
        <v>0</v>
      </c>
    </row>
    <row r="11" spans="1:7" ht="49.5" customHeight="1" thickTop="1" thickBot="1">
      <c r="B11" s="124" t="s">
        <v>177</v>
      </c>
      <c r="C11" s="125"/>
      <c r="D11" s="127">
        <v>0</v>
      </c>
    </row>
    <row r="12" spans="1:7" ht="15" thickTop="1" thickBot="1">
      <c r="D12" s="103">
        <f>SUM(D7:D11)</f>
        <v>0</v>
      </c>
    </row>
    <row r="13" spans="1:7" ht="6" customHeight="1" thickTop="1" thickBot="1"/>
    <row r="14" spans="1:7" ht="18.75" thickTop="1" thickBot="1">
      <c r="B14" s="152" t="s">
        <v>159</v>
      </c>
      <c r="C14" s="153"/>
      <c r="D14" s="154"/>
    </row>
    <row r="15" spans="1:7" ht="14.65" customHeight="1" thickTop="1" thickBot="1">
      <c r="B15" s="158" t="s">
        <v>160</v>
      </c>
      <c r="C15" s="159"/>
      <c r="D15" s="160"/>
    </row>
    <row r="16" spans="1:7" ht="73.150000000000006" customHeight="1" thickTop="1" thickBot="1">
      <c r="B16" s="104" t="s">
        <v>158</v>
      </c>
      <c r="C16" s="149"/>
      <c r="D16" s="150"/>
    </row>
    <row r="17" ht="14.65" thickTop="1"/>
    <row r="33" spans="1:1">
      <c r="A33" s="82"/>
    </row>
    <row r="34" spans="1:1">
      <c r="A34" s="92"/>
    </row>
    <row r="35" spans="1:1">
      <c r="A35" s="82"/>
    </row>
    <row r="36" spans="1:1">
      <c r="A36" s="82"/>
    </row>
    <row r="38" spans="1:1">
      <c r="A38" s="92"/>
    </row>
    <row r="39" spans="1:1">
      <c r="A39" s="92"/>
    </row>
    <row r="40" spans="1:1">
      <c r="A40" s="92"/>
    </row>
    <row r="41" spans="1:1">
      <c r="A41" s="92"/>
    </row>
    <row r="42" spans="1:1">
      <c r="A42" s="92"/>
    </row>
    <row r="43" spans="1:1">
      <c r="A43" s="92"/>
    </row>
    <row r="44" spans="1:1">
      <c r="A44" s="92"/>
    </row>
    <row r="45" spans="1:1">
      <c r="A45" s="82"/>
    </row>
  </sheetData>
  <sheetProtection algorithmName="SHA-512" hashValue="RjfZfKc70ckoZZHyTvNiqAh9vyqK+CMJjj82I2A93fI7bPQ7AgkDOnWng08GOuGCJ8gv3F5yZMzguJI5xVQJ6Q==" saltValue="QX8/g667SYWc2nnCMRvQ+A==" spinCount="100000" sheet="1" selectLockedCells="1"/>
  <protectedRanges>
    <protectedRange sqref="B16 B7:C11" name="PRHeight"/>
  </protectedRanges>
  <mergeCells count="6">
    <mergeCell ref="C16:D16"/>
    <mergeCell ref="B1:D1"/>
    <mergeCell ref="B5:D5"/>
    <mergeCell ref="B6:D6"/>
    <mergeCell ref="B14:D14"/>
    <mergeCell ref="B15:D15"/>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EEDD5-DD80-41F0-BED7-257FDAF4612F}">
  <sheetPr>
    <tabColor theme="7" tint="0.59999389629810485"/>
  </sheetPr>
  <dimension ref="A1:T59"/>
  <sheetViews>
    <sheetView zoomScaleNormal="100" workbookViewId="0">
      <selection activeCell="C9" sqref="C9:E9"/>
    </sheetView>
  </sheetViews>
  <sheetFormatPr defaultColWidth="9.1328125" defaultRowHeight="14.25"/>
  <cols>
    <col min="1" max="1" width="1.3984375" style="1" customWidth="1"/>
    <col min="2" max="2" width="24.9296875" style="42" customWidth="1"/>
    <col min="3" max="3" width="50.59765625" style="42" customWidth="1"/>
    <col min="4" max="4" width="5.3984375" style="42" customWidth="1"/>
    <col min="5" max="5" width="12.1328125" style="42" bestFit="1" customWidth="1"/>
    <col min="6" max="6" width="10.86328125" style="42" customWidth="1"/>
    <col min="7" max="7" width="1.3984375" style="1" customWidth="1"/>
    <col min="8" max="8" width="8.33203125" style="42" customWidth="1"/>
    <col min="9" max="9" width="1.3984375" style="1" customWidth="1"/>
    <col min="10" max="16384" width="9.1328125" style="42"/>
  </cols>
  <sheetData>
    <row r="1" spans="1:9" ht="21">
      <c r="B1" s="41" t="str">
        <f>CONCATENATE("Budget ",'Budget Request'!A1,"/",'Budget Request'!A1+1,": Regular Annual and Chargeable Events")</f>
        <v>Budget 2022/2023: Regular Annual and Chargeable Events</v>
      </c>
    </row>
    <row r="2" spans="1:9" ht="7.5" customHeight="1">
      <c r="A2" s="88"/>
      <c r="G2" s="88"/>
      <c r="I2" s="88"/>
    </row>
    <row r="3" spans="1:9" ht="30" customHeight="1">
      <c r="B3" s="161" t="s">
        <v>190</v>
      </c>
      <c r="C3" s="161"/>
      <c r="D3" s="161"/>
      <c r="E3" s="161"/>
      <c r="F3" s="161"/>
    </row>
    <row r="4" spans="1:9" ht="7.5" customHeight="1">
      <c r="B4" s="48"/>
      <c r="C4" s="48"/>
      <c r="D4" s="48"/>
      <c r="E4" s="48"/>
      <c r="F4" s="48"/>
    </row>
    <row r="5" spans="1:9">
      <c r="B5" s="49" t="s">
        <v>113</v>
      </c>
      <c r="D5" s="50"/>
      <c r="E5" s="50"/>
      <c r="F5" s="50"/>
    </row>
    <row r="6" spans="1:9">
      <c r="A6" s="82"/>
      <c r="C6" s="50"/>
      <c r="D6" s="50"/>
      <c r="E6" s="50"/>
      <c r="F6" s="50"/>
      <c r="G6" s="82"/>
      <c r="I6" s="82"/>
    </row>
    <row r="7" spans="1:9">
      <c r="A7" s="82"/>
      <c r="B7" s="51" t="s">
        <v>111</v>
      </c>
      <c r="C7" s="180" t="str">
        <f>IF('Budget Request'!B2="Please select your Branch/Group/Section from the drop down","",'Budget Request'!B2)</f>
        <v/>
      </c>
      <c r="D7" s="180"/>
      <c r="E7" s="180"/>
      <c r="F7" s="50"/>
      <c r="G7" s="82"/>
      <c r="I7" s="82"/>
    </row>
    <row r="8" spans="1:9" ht="7.5" customHeight="1">
      <c r="C8" s="50"/>
      <c r="D8" s="50"/>
      <c r="E8" s="50"/>
      <c r="F8" s="50"/>
    </row>
    <row r="9" spans="1:9">
      <c r="B9" s="51" t="s">
        <v>161</v>
      </c>
      <c r="C9" s="181"/>
      <c r="D9" s="181"/>
      <c r="E9" s="181"/>
      <c r="F9" s="50"/>
    </row>
    <row r="10" spans="1:9" ht="7.5" customHeight="1">
      <c r="B10" s="51"/>
      <c r="C10" s="80"/>
      <c r="D10" s="50"/>
      <c r="E10" s="50"/>
      <c r="F10" s="50"/>
    </row>
    <row r="11" spans="1:9">
      <c r="B11" s="51" t="s">
        <v>95</v>
      </c>
      <c r="C11" s="181"/>
      <c r="D11" s="181"/>
      <c r="E11" s="181"/>
      <c r="F11" s="50"/>
    </row>
    <row r="12" spans="1:9" ht="7.5" customHeight="1">
      <c r="B12" s="51"/>
      <c r="C12" s="50"/>
      <c r="D12" s="50"/>
      <c r="E12" s="50"/>
      <c r="F12" s="50"/>
    </row>
    <row r="13" spans="1:9">
      <c r="B13" s="51" t="s">
        <v>96</v>
      </c>
      <c r="C13" s="181"/>
      <c r="D13" s="181"/>
      <c r="E13" s="181"/>
      <c r="F13" s="50"/>
    </row>
    <row r="14" spans="1:9" ht="7.5" customHeight="1">
      <c r="B14" s="51"/>
      <c r="C14" s="50"/>
      <c r="D14" s="50"/>
      <c r="E14" s="50"/>
      <c r="F14" s="50"/>
    </row>
    <row r="15" spans="1:9">
      <c r="B15" s="51" t="s">
        <v>97</v>
      </c>
      <c r="C15" s="181"/>
      <c r="D15" s="181"/>
      <c r="E15" s="181"/>
      <c r="F15" s="50"/>
    </row>
    <row r="16" spans="1:9" ht="14.65" thickBot="1">
      <c r="D16" s="50"/>
      <c r="E16" s="50"/>
      <c r="F16" s="50"/>
    </row>
    <row r="17" spans="1:14" ht="18.75" thickTop="1" thickBot="1">
      <c r="B17" s="152" t="s">
        <v>102</v>
      </c>
      <c r="C17" s="153"/>
      <c r="D17" s="153"/>
      <c r="E17" s="153"/>
      <c r="F17" s="154"/>
      <c r="H17" s="71"/>
      <c r="J17" s="72"/>
      <c r="K17" s="72"/>
      <c r="L17" s="72"/>
    </row>
    <row r="18" spans="1:14" ht="40.15" thickTop="1" thickBot="1">
      <c r="B18" s="105" t="s">
        <v>101</v>
      </c>
      <c r="C18" s="196"/>
      <c r="D18" s="197"/>
      <c r="E18" s="197"/>
      <c r="F18" s="198"/>
      <c r="H18" s="71"/>
      <c r="J18" s="72"/>
      <c r="K18" s="72"/>
      <c r="L18" s="72"/>
    </row>
    <row r="19" spans="1:14" ht="15" thickTop="1" thickBot="1">
      <c r="J19" s="73"/>
      <c r="K19" s="74"/>
      <c r="L19" s="74"/>
      <c r="M19" s="74"/>
      <c r="N19" s="74"/>
    </row>
    <row r="20" spans="1:14" ht="15" thickTop="1" thickBot="1">
      <c r="B20" s="177" t="s">
        <v>0</v>
      </c>
      <c r="C20" s="178"/>
      <c r="D20" s="178"/>
      <c r="E20" s="179"/>
      <c r="F20" s="75" t="s">
        <v>5</v>
      </c>
    </row>
    <row r="21" spans="1:14" ht="14.65" thickTop="1">
      <c r="B21" s="162" t="s">
        <v>118</v>
      </c>
      <c r="C21" s="164"/>
      <c r="D21" s="52"/>
      <c r="E21" s="52"/>
      <c r="F21" s="23">
        <v>0</v>
      </c>
      <c r="H21" s="195" t="s">
        <v>163</v>
      </c>
    </row>
    <row r="22" spans="1:14">
      <c r="B22" s="165" t="s">
        <v>119</v>
      </c>
      <c r="C22" s="167"/>
      <c r="D22" s="53"/>
      <c r="E22" s="53"/>
      <c r="F22" s="24">
        <v>0</v>
      </c>
      <c r="H22" s="195"/>
    </row>
    <row r="23" spans="1:14">
      <c r="B23" s="165" t="s">
        <v>162</v>
      </c>
      <c r="C23" s="167"/>
      <c r="D23" s="54" t="s">
        <v>104</v>
      </c>
      <c r="E23" s="54" t="s">
        <v>105</v>
      </c>
      <c r="F23" s="55"/>
      <c r="H23" s="195"/>
    </row>
    <row r="24" spans="1:14">
      <c r="B24" s="165" t="s">
        <v>120</v>
      </c>
      <c r="C24" s="167"/>
      <c r="D24" s="25">
        <v>0</v>
      </c>
      <c r="E24" s="24">
        <v>0</v>
      </c>
      <c r="F24" s="56">
        <f>D24*E24</f>
        <v>0</v>
      </c>
      <c r="H24" s="195"/>
    </row>
    <row r="25" spans="1:14">
      <c r="B25" s="165" t="s">
        <v>121</v>
      </c>
      <c r="C25" s="167"/>
      <c r="D25" s="25">
        <v>0</v>
      </c>
      <c r="E25" s="24">
        <v>0</v>
      </c>
      <c r="F25" s="56">
        <f>D25*E25</f>
        <v>0</v>
      </c>
      <c r="H25" s="195"/>
    </row>
    <row r="26" spans="1:14">
      <c r="B26" s="165" t="s">
        <v>122</v>
      </c>
      <c r="C26" s="167"/>
      <c r="D26" s="25">
        <v>0</v>
      </c>
      <c r="E26" s="24">
        <v>0</v>
      </c>
      <c r="F26" s="56">
        <f>D26*E26</f>
        <v>0</v>
      </c>
      <c r="H26" s="195"/>
    </row>
    <row r="27" spans="1:14">
      <c r="B27" s="165" t="s">
        <v>123</v>
      </c>
      <c r="C27" s="167"/>
      <c r="D27" s="25">
        <v>0</v>
      </c>
      <c r="E27" s="24">
        <v>0</v>
      </c>
      <c r="F27" s="56">
        <f>D27*E27</f>
        <v>0</v>
      </c>
      <c r="H27" s="195"/>
    </row>
    <row r="28" spans="1:14" ht="14.65" thickBot="1">
      <c r="B28" s="193" t="s">
        <v>124</v>
      </c>
      <c r="C28" s="194"/>
      <c r="D28" s="57"/>
      <c r="E28" s="57"/>
      <c r="F28" s="24">
        <v>0</v>
      </c>
      <c r="H28" s="195"/>
    </row>
    <row r="29" spans="1:14" ht="15" thickTop="1" thickBot="1">
      <c r="B29" s="171" t="s">
        <v>98</v>
      </c>
      <c r="C29" s="172"/>
      <c r="D29" s="172"/>
      <c r="E29" s="173"/>
      <c r="F29" s="58">
        <f>SUM(F21:F28)</f>
        <v>0</v>
      </c>
      <c r="H29" s="195"/>
    </row>
    <row r="30" spans="1:14" ht="15" thickTop="1" thickBot="1">
      <c r="C30" s="59"/>
      <c r="D30" s="59"/>
      <c r="H30" s="195"/>
    </row>
    <row r="31" spans="1:14" ht="14.65" thickTop="1">
      <c r="B31" s="60" t="s">
        <v>2</v>
      </c>
      <c r="C31" s="61"/>
      <c r="D31" s="62"/>
      <c r="E31" s="63"/>
      <c r="F31" s="191" t="s">
        <v>5</v>
      </c>
      <c r="H31" s="195"/>
    </row>
    <row r="32" spans="1:14" ht="14.65" thickBot="1">
      <c r="A32" s="82"/>
      <c r="B32" s="64" t="s">
        <v>1</v>
      </c>
      <c r="C32" s="65"/>
      <c r="D32" s="66"/>
      <c r="E32" s="67"/>
      <c r="F32" s="192"/>
      <c r="G32" s="82"/>
      <c r="H32" s="195"/>
      <c r="I32" s="82"/>
    </row>
    <row r="33" spans="1:20" ht="14.65" thickTop="1">
      <c r="A33" s="92"/>
      <c r="B33" s="162" t="s">
        <v>125</v>
      </c>
      <c r="C33" s="163"/>
      <c r="D33" s="163"/>
      <c r="E33" s="164"/>
      <c r="F33" s="23">
        <v>0</v>
      </c>
      <c r="G33" s="92"/>
      <c r="H33" s="195"/>
      <c r="I33" s="92"/>
    </row>
    <row r="34" spans="1:20">
      <c r="A34" s="82"/>
      <c r="B34" s="165" t="s">
        <v>126</v>
      </c>
      <c r="C34" s="166"/>
      <c r="D34" s="166"/>
      <c r="E34" s="167"/>
      <c r="F34" s="24">
        <v>0</v>
      </c>
      <c r="G34" s="82"/>
      <c r="H34" s="195"/>
      <c r="I34" s="82"/>
    </row>
    <row r="35" spans="1:20">
      <c r="A35" s="82"/>
      <c r="B35" s="168" t="s">
        <v>157</v>
      </c>
      <c r="C35" s="169"/>
      <c r="D35" s="169"/>
      <c r="E35" s="170"/>
      <c r="F35" s="24">
        <v>0</v>
      </c>
      <c r="G35" s="82"/>
      <c r="H35" s="195"/>
      <c r="I35" s="82"/>
    </row>
    <row r="36" spans="1:20">
      <c r="B36" s="165" t="s">
        <v>127</v>
      </c>
      <c r="C36" s="166"/>
      <c r="D36" s="166"/>
      <c r="E36" s="167"/>
      <c r="F36" s="24">
        <v>0</v>
      </c>
      <c r="H36" s="195"/>
    </row>
    <row r="37" spans="1:20">
      <c r="A37" s="92"/>
      <c r="B37" s="165" t="s">
        <v>128</v>
      </c>
      <c r="C37" s="166"/>
      <c r="D37" s="166"/>
      <c r="E37" s="167"/>
      <c r="F37" s="24">
        <v>0</v>
      </c>
      <c r="G37" s="92"/>
      <c r="H37" s="195"/>
      <c r="I37" s="92"/>
    </row>
    <row r="38" spans="1:20">
      <c r="A38" s="92"/>
      <c r="B38" s="165" t="s">
        <v>129</v>
      </c>
      <c r="C38" s="166"/>
      <c r="D38" s="166"/>
      <c r="E38" s="167"/>
      <c r="F38" s="24">
        <v>0</v>
      </c>
      <c r="G38" s="92"/>
      <c r="H38" s="195"/>
      <c r="I38" s="92"/>
    </row>
    <row r="39" spans="1:20" ht="14.65" thickBot="1">
      <c r="A39" s="92"/>
      <c r="B39" s="193" t="s">
        <v>130</v>
      </c>
      <c r="C39" s="201"/>
      <c r="D39" s="201"/>
      <c r="E39" s="194"/>
      <c r="F39" s="24">
        <v>0</v>
      </c>
      <c r="G39" s="92"/>
      <c r="H39" s="195"/>
      <c r="I39" s="92"/>
    </row>
    <row r="40" spans="1:20" ht="15" thickTop="1" thickBot="1">
      <c r="A40" s="92"/>
      <c r="B40" s="171" t="s">
        <v>131</v>
      </c>
      <c r="C40" s="172"/>
      <c r="D40" s="172"/>
      <c r="E40" s="173"/>
      <c r="F40" s="58">
        <f>SUM(F33:F39)</f>
        <v>0</v>
      </c>
      <c r="G40" s="92"/>
      <c r="H40" s="195"/>
      <c r="I40" s="92"/>
    </row>
    <row r="41" spans="1:20" ht="15" thickTop="1" thickBot="1">
      <c r="A41" s="92"/>
      <c r="G41" s="92"/>
      <c r="H41" s="195"/>
      <c r="I41" s="92"/>
    </row>
    <row r="42" spans="1:20" ht="15" thickTop="1" thickBot="1">
      <c r="A42" s="92"/>
      <c r="C42" s="68"/>
      <c r="D42" s="199" t="s">
        <v>100</v>
      </c>
      <c r="E42" s="200"/>
      <c r="F42" s="58">
        <f>F29-F40</f>
        <v>0</v>
      </c>
      <c r="G42" s="92"/>
      <c r="H42" s="195"/>
      <c r="I42" s="92"/>
    </row>
    <row r="43" spans="1:20" ht="15" thickTop="1" thickBot="1">
      <c r="A43" s="92"/>
      <c r="G43" s="92"/>
      <c r="I43" s="92"/>
    </row>
    <row r="44" spans="1:20" ht="43.5" thickTop="1" thickBot="1">
      <c r="A44" s="82"/>
      <c r="B44" s="69" t="s">
        <v>173</v>
      </c>
      <c r="C44" s="182"/>
      <c r="D44" s="183"/>
      <c r="E44" s="183"/>
      <c r="F44" s="184"/>
      <c r="G44" s="82"/>
      <c r="I44" s="82"/>
    </row>
    <row r="45" spans="1:20" ht="14.65" thickTop="1"/>
    <row r="46" spans="1:20" s="82" customFormat="1" ht="18">
      <c r="A46" s="1"/>
      <c r="B46" s="96" t="s">
        <v>174</v>
      </c>
      <c r="C46" s="96"/>
      <c r="D46" s="95"/>
      <c r="E46" s="95"/>
      <c r="F46" s="95"/>
      <c r="G46" s="1"/>
      <c r="H46" s="95"/>
      <c r="I46" s="1"/>
      <c r="J46" s="95"/>
      <c r="K46" s="95"/>
      <c r="L46" s="95"/>
      <c r="M46" s="95"/>
      <c r="N46" s="86"/>
      <c r="O46" s="86"/>
      <c r="P46" s="86"/>
    </row>
    <row r="47" spans="1:20" s="82" customFormat="1">
      <c r="A47" s="1"/>
      <c r="B47" s="87" t="s">
        <v>172</v>
      </c>
      <c r="C47" s="84"/>
      <c r="D47" s="84"/>
      <c r="E47" s="84"/>
      <c r="F47" s="84"/>
      <c r="G47" s="1"/>
      <c r="H47" s="84"/>
      <c r="I47" s="1"/>
      <c r="J47" s="84"/>
      <c r="K47" s="84"/>
      <c r="L47" s="84"/>
      <c r="M47" s="84"/>
      <c r="N47" s="84"/>
      <c r="O47" s="85"/>
    </row>
    <row r="48" spans="1:20" s="1" customFormat="1" ht="7.5" customHeight="1" thickBot="1">
      <c r="J48" s="2"/>
      <c r="K48" s="2"/>
      <c r="L48" s="2"/>
      <c r="M48" s="2"/>
      <c r="N48" s="2"/>
      <c r="O48" s="2"/>
      <c r="P48" s="2"/>
      <c r="Q48" s="2"/>
      <c r="R48" s="2"/>
      <c r="S48" s="2"/>
      <c r="T48" s="2"/>
    </row>
    <row r="49" spans="2:14" ht="14.65" thickTop="1">
      <c r="B49" s="106" t="s">
        <v>106</v>
      </c>
      <c r="C49" s="185"/>
      <c r="D49" s="186"/>
      <c r="E49" s="186"/>
      <c r="F49" s="187"/>
    </row>
    <row r="50" spans="2:14">
      <c r="B50" s="107" t="s">
        <v>107</v>
      </c>
      <c r="C50" s="188"/>
      <c r="D50" s="189"/>
      <c r="E50" s="189"/>
      <c r="F50" s="190"/>
    </row>
    <row r="51" spans="2:14">
      <c r="B51" s="107" t="s">
        <v>110</v>
      </c>
      <c r="C51" s="188"/>
      <c r="D51" s="189"/>
      <c r="E51" s="189"/>
      <c r="F51" s="190"/>
    </row>
    <row r="52" spans="2:14">
      <c r="B52" s="107" t="s">
        <v>108</v>
      </c>
      <c r="C52" s="188"/>
      <c r="D52" s="189"/>
      <c r="E52" s="189"/>
      <c r="F52" s="190"/>
    </row>
    <row r="53" spans="2:14" ht="14.65" thickBot="1">
      <c r="B53" s="108" t="s">
        <v>109</v>
      </c>
      <c r="C53" s="174"/>
      <c r="D53" s="175"/>
      <c r="E53" s="175"/>
      <c r="F53" s="176"/>
    </row>
    <row r="54" spans="2:14" ht="14.65" thickTop="1">
      <c r="K54" s="70"/>
      <c r="L54" s="70"/>
      <c r="M54" s="70"/>
      <c r="N54" s="70"/>
    </row>
    <row r="55" spans="2:14">
      <c r="J55" s="70"/>
      <c r="K55" s="70"/>
      <c r="L55" s="70"/>
      <c r="M55" s="70"/>
      <c r="N55" s="70"/>
    </row>
    <row r="56" spans="2:14">
      <c r="J56" s="70"/>
      <c r="K56" s="70"/>
      <c r="L56" s="70"/>
      <c r="M56" s="70"/>
      <c r="N56" s="70"/>
    </row>
    <row r="57" spans="2:14">
      <c r="J57" s="70"/>
      <c r="K57" s="70"/>
      <c r="L57" s="70"/>
      <c r="M57" s="70"/>
      <c r="N57" s="70"/>
    </row>
    <row r="58" spans="2:14">
      <c r="J58" s="70"/>
      <c r="K58" s="70"/>
      <c r="L58" s="70"/>
      <c r="M58" s="70"/>
      <c r="N58" s="70"/>
    </row>
    <row r="59" spans="2:14">
      <c r="J59" s="70"/>
      <c r="K59" s="70"/>
      <c r="L59" s="70"/>
      <c r="M59" s="70"/>
      <c r="N59" s="70"/>
    </row>
  </sheetData>
  <sheetProtection algorithmName="SHA-512" hashValue="BZ1ztvAK2GqPxXsK4bPlGoAfa0WPmNjOoSV7j2Oy2iXgBLiH3JlIrKs4sr7N5SCfe+IqqnZ78JAdWZODOYSQsw==" saltValue="EtIfCBXimCXbnF7b+xbxIQ==" spinCount="100000" sheet="1" selectLockedCells="1"/>
  <mergeCells count="35">
    <mergeCell ref="H21:H42"/>
    <mergeCell ref="B17:F17"/>
    <mergeCell ref="C18:F18"/>
    <mergeCell ref="C51:F51"/>
    <mergeCell ref="C52:F52"/>
    <mergeCell ref="B21:C21"/>
    <mergeCell ref="B27:C27"/>
    <mergeCell ref="D42:E42"/>
    <mergeCell ref="B37:E37"/>
    <mergeCell ref="B38:E38"/>
    <mergeCell ref="B39:E39"/>
    <mergeCell ref="B40:E40"/>
    <mergeCell ref="C53:F53"/>
    <mergeCell ref="B20:E20"/>
    <mergeCell ref="C7:E7"/>
    <mergeCell ref="C9:E9"/>
    <mergeCell ref="C11:E11"/>
    <mergeCell ref="C13:E13"/>
    <mergeCell ref="C15:E15"/>
    <mergeCell ref="C44:F44"/>
    <mergeCell ref="C49:F49"/>
    <mergeCell ref="C50:F50"/>
    <mergeCell ref="F31:F32"/>
    <mergeCell ref="B22:C22"/>
    <mergeCell ref="B23:C23"/>
    <mergeCell ref="B28:C28"/>
    <mergeCell ref="B3:F3"/>
    <mergeCell ref="B33:E33"/>
    <mergeCell ref="B34:E34"/>
    <mergeCell ref="B35:E35"/>
    <mergeCell ref="B36:E36"/>
    <mergeCell ref="B29:E29"/>
    <mergeCell ref="B24:C24"/>
    <mergeCell ref="B25:C25"/>
    <mergeCell ref="B26:C26"/>
  </mergeCells>
  <pageMargins left="0.7" right="0.7" top="0.75" bottom="0.75" header="0.3" footer="0.3"/>
  <pageSetup paperSize="9" scale="68" orientation="portrait" r:id="rId1"/>
  <ignoredErrors>
    <ignoredError sqref="C30:D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2099-0712-4981-BCE5-432FD560D510}">
  <sheetPr>
    <tabColor theme="7" tint="0.59999389629810485"/>
  </sheetPr>
  <dimension ref="A1:T59"/>
  <sheetViews>
    <sheetView zoomScaleNormal="100" workbookViewId="0">
      <selection activeCell="C9" sqref="C9:E9"/>
    </sheetView>
  </sheetViews>
  <sheetFormatPr defaultColWidth="9.1328125" defaultRowHeight="14.25"/>
  <cols>
    <col min="1" max="1" width="1.3984375" style="1" customWidth="1"/>
    <col min="2" max="2" width="24.9296875" style="42" customWidth="1"/>
    <col min="3" max="3" width="50.59765625" style="42" customWidth="1"/>
    <col min="4" max="4" width="5.3984375" style="42" customWidth="1"/>
    <col min="5" max="5" width="12.1328125" style="42" bestFit="1" customWidth="1"/>
    <col min="6" max="6" width="10.86328125" style="42" customWidth="1"/>
    <col min="7" max="7" width="1.3984375" style="1" customWidth="1"/>
    <col min="8" max="8" width="8.33203125" style="42" customWidth="1"/>
    <col min="9" max="9" width="1.3984375" style="1" customWidth="1"/>
    <col min="10" max="16384" width="9.1328125" style="42"/>
  </cols>
  <sheetData>
    <row r="1" spans="1:9" ht="21">
      <c r="B1" s="41" t="str">
        <f>CONCATENATE("Budget ",'Budget Request'!A1,"/",'Budget Request'!A1+1,": Regular Annual and Chargeable Events")</f>
        <v>Budget 2022/2023: Regular Annual and Chargeable Events</v>
      </c>
    </row>
    <row r="2" spans="1:9" ht="7.5" customHeight="1">
      <c r="A2" s="88"/>
      <c r="G2" s="88"/>
      <c r="I2" s="88"/>
    </row>
    <row r="3" spans="1:9" ht="30" customHeight="1">
      <c r="B3" s="161" t="s">
        <v>190</v>
      </c>
      <c r="C3" s="161"/>
      <c r="D3" s="161"/>
      <c r="E3" s="161"/>
      <c r="F3" s="161"/>
    </row>
    <row r="4" spans="1:9" ht="7.5" customHeight="1">
      <c r="B4" s="78"/>
      <c r="C4" s="78"/>
      <c r="D4" s="78"/>
      <c r="E4" s="78"/>
      <c r="F4" s="78"/>
    </row>
    <row r="5" spans="1:9">
      <c r="B5" s="49" t="s">
        <v>113</v>
      </c>
      <c r="D5" s="50"/>
      <c r="E5" s="50"/>
      <c r="F5" s="50"/>
    </row>
    <row r="6" spans="1:9">
      <c r="A6" s="82"/>
      <c r="C6" s="50"/>
      <c r="D6" s="50"/>
      <c r="E6" s="50"/>
      <c r="F6" s="50"/>
      <c r="G6" s="82"/>
      <c r="I6" s="82"/>
    </row>
    <row r="7" spans="1:9">
      <c r="A7" s="82"/>
      <c r="B7" s="51" t="s">
        <v>111</v>
      </c>
      <c r="C7" s="180" t="str">
        <f>IF('Budget Request'!B2="Please select your Branch/Group/Section from the drop down","",'Budget Request'!B2)</f>
        <v/>
      </c>
      <c r="D7" s="180"/>
      <c r="E7" s="180"/>
      <c r="F7" s="50"/>
      <c r="G7" s="82"/>
      <c r="I7" s="82"/>
    </row>
    <row r="8" spans="1:9" ht="7.5" customHeight="1">
      <c r="C8" s="50"/>
      <c r="D8" s="50"/>
      <c r="E8" s="50"/>
      <c r="F8" s="50"/>
    </row>
    <row r="9" spans="1:9">
      <c r="B9" s="51" t="s">
        <v>161</v>
      </c>
      <c r="C9" s="181"/>
      <c r="D9" s="181"/>
      <c r="E9" s="181"/>
      <c r="F9" s="50"/>
    </row>
    <row r="10" spans="1:9" ht="7.5" customHeight="1">
      <c r="B10" s="51"/>
      <c r="C10" s="80"/>
      <c r="D10" s="50"/>
      <c r="E10" s="50"/>
      <c r="F10" s="50"/>
    </row>
    <row r="11" spans="1:9">
      <c r="B11" s="51" t="s">
        <v>95</v>
      </c>
      <c r="C11" s="181"/>
      <c r="D11" s="181"/>
      <c r="E11" s="181"/>
      <c r="F11" s="50"/>
    </row>
    <row r="12" spans="1:9" ht="7.5" customHeight="1">
      <c r="B12" s="51"/>
      <c r="C12" s="50"/>
      <c r="D12" s="50"/>
      <c r="E12" s="50"/>
      <c r="F12" s="50"/>
    </row>
    <row r="13" spans="1:9">
      <c r="B13" s="51" t="s">
        <v>96</v>
      </c>
      <c r="C13" s="181"/>
      <c r="D13" s="181"/>
      <c r="E13" s="181"/>
      <c r="F13" s="50"/>
    </row>
    <row r="14" spans="1:9" ht="7.5" customHeight="1">
      <c r="B14" s="51"/>
      <c r="C14" s="50"/>
      <c r="D14" s="50"/>
      <c r="E14" s="50"/>
      <c r="F14" s="50"/>
    </row>
    <row r="15" spans="1:9">
      <c r="B15" s="51" t="s">
        <v>97</v>
      </c>
      <c r="C15" s="181"/>
      <c r="D15" s="181"/>
      <c r="E15" s="181"/>
      <c r="F15" s="50"/>
    </row>
    <row r="16" spans="1:9" ht="14.65" thickBot="1">
      <c r="D16" s="50"/>
      <c r="E16" s="50"/>
      <c r="F16" s="50"/>
    </row>
    <row r="17" spans="1:14" ht="18.75" thickTop="1" thickBot="1">
      <c r="B17" s="152" t="s">
        <v>102</v>
      </c>
      <c r="C17" s="153"/>
      <c r="D17" s="153"/>
      <c r="E17" s="153"/>
      <c r="F17" s="154"/>
      <c r="H17" s="71"/>
      <c r="J17" s="72"/>
      <c r="K17" s="72"/>
      <c r="L17" s="72"/>
    </row>
    <row r="18" spans="1:14" ht="40.15" thickTop="1" thickBot="1">
      <c r="B18" s="100" t="s">
        <v>101</v>
      </c>
      <c r="C18" s="205"/>
      <c r="D18" s="206"/>
      <c r="E18" s="206"/>
      <c r="F18" s="207"/>
      <c r="H18" s="71"/>
      <c r="J18" s="72"/>
      <c r="K18" s="72"/>
      <c r="L18" s="72"/>
    </row>
    <row r="19" spans="1:14" ht="15" thickTop="1" thickBot="1">
      <c r="J19" s="73"/>
      <c r="K19" s="74"/>
      <c r="L19" s="74"/>
      <c r="M19" s="74"/>
      <c r="N19" s="74"/>
    </row>
    <row r="20" spans="1:14" ht="15" thickTop="1" thickBot="1">
      <c r="B20" s="177" t="s">
        <v>0</v>
      </c>
      <c r="C20" s="178"/>
      <c r="D20" s="178"/>
      <c r="E20" s="179"/>
      <c r="F20" s="79" t="s">
        <v>5</v>
      </c>
    </row>
    <row r="21" spans="1:14" ht="14.65" thickTop="1">
      <c r="B21" s="162" t="s">
        <v>118</v>
      </c>
      <c r="C21" s="164"/>
      <c r="D21" s="52"/>
      <c r="E21" s="52"/>
      <c r="F21" s="23">
        <v>0</v>
      </c>
      <c r="H21" s="195" t="s">
        <v>163</v>
      </c>
    </row>
    <row r="22" spans="1:14">
      <c r="B22" s="165" t="s">
        <v>119</v>
      </c>
      <c r="C22" s="167"/>
      <c r="D22" s="53"/>
      <c r="E22" s="53"/>
      <c r="F22" s="24">
        <v>0</v>
      </c>
      <c r="H22" s="195"/>
    </row>
    <row r="23" spans="1:14">
      <c r="B23" s="165" t="s">
        <v>162</v>
      </c>
      <c r="C23" s="167"/>
      <c r="D23" s="54" t="s">
        <v>104</v>
      </c>
      <c r="E23" s="54" t="s">
        <v>105</v>
      </c>
      <c r="F23" s="55"/>
      <c r="H23" s="195"/>
    </row>
    <row r="24" spans="1:14">
      <c r="B24" s="165" t="s">
        <v>120</v>
      </c>
      <c r="C24" s="167"/>
      <c r="D24" s="25">
        <v>0</v>
      </c>
      <c r="E24" s="24">
        <v>0</v>
      </c>
      <c r="F24" s="56">
        <f>D24*E24</f>
        <v>0</v>
      </c>
      <c r="H24" s="195"/>
    </row>
    <row r="25" spans="1:14">
      <c r="B25" s="165" t="s">
        <v>121</v>
      </c>
      <c r="C25" s="167"/>
      <c r="D25" s="25">
        <v>0</v>
      </c>
      <c r="E25" s="24">
        <v>0</v>
      </c>
      <c r="F25" s="56">
        <f>D25*E25</f>
        <v>0</v>
      </c>
      <c r="H25" s="195"/>
    </row>
    <row r="26" spans="1:14">
      <c r="B26" s="165" t="s">
        <v>122</v>
      </c>
      <c r="C26" s="167"/>
      <c r="D26" s="25">
        <v>0</v>
      </c>
      <c r="E26" s="24">
        <v>0</v>
      </c>
      <c r="F26" s="56">
        <f>D26*E26</f>
        <v>0</v>
      </c>
      <c r="H26" s="195"/>
    </row>
    <row r="27" spans="1:14">
      <c r="B27" s="165" t="s">
        <v>123</v>
      </c>
      <c r="C27" s="167"/>
      <c r="D27" s="25">
        <v>0</v>
      </c>
      <c r="E27" s="24">
        <v>0</v>
      </c>
      <c r="F27" s="56">
        <f>D27*E27</f>
        <v>0</v>
      </c>
      <c r="H27" s="195"/>
    </row>
    <row r="28" spans="1:14" ht="14.65" thickBot="1">
      <c r="B28" s="193" t="s">
        <v>124</v>
      </c>
      <c r="C28" s="194"/>
      <c r="D28" s="57"/>
      <c r="E28" s="57"/>
      <c r="F28" s="24">
        <v>0</v>
      </c>
      <c r="H28" s="195"/>
    </row>
    <row r="29" spans="1:14" ht="15" thickTop="1" thickBot="1">
      <c r="B29" s="171" t="s">
        <v>98</v>
      </c>
      <c r="C29" s="172"/>
      <c r="D29" s="172"/>
      <c r="E29" s="173"/>
      <c r="F29" s="58">
        <f>SUM(F21:F28)</f>
        <v>0</v>
      </c>
      <c r="H29" s="195"/>
    </row>
    <row r="30" spans="1:14" ht="15" thickTop="1" thickBot="1">
      <c r="C30" s="59"/>
      <c r="D30" s="59"/>
      <c r="H30" s="195"/>
    </row>
    <row r="31" spans="1:14" ht="14.65" thickTop="1">
      <c r="B31" s="60" t="s">
        <v>2</v>
      </c>
      <c r="C31" s="61"/>
      <c r="D31" s="62"/>
      <c r="E31" s="63"/>
      <c r="F31" s="191" t="s">
        <v>5</v>
      </c>
      <c r="H31" s="195"/>
    </row>
    <row r="32" spans="1:14" ht="14.65" thickBot="1">
      <c r="A32" s="82"/>
      <c r="B32" s="64" t="s">
        <v>1</v>
      </c>
      <c r="C32" s="65"/>
      <c r="D32" s="66"/>
      <c r="E32" s="67"/>
      <c r="F32" s="192"/>
      <c r="G32" s="82"/>
      <c r="H32" s="195"/>
      <c r="I32" s="82"/>
    </row>
    <row r="33" spans="1:20" ht="14.65" thickTop="1">
      <c r="A33" s="92"/>
      <c r="B33" s="162" t="s">
        <v>125</v>
      </c>
      <c r="C33" s="163"/>
      <c r="D33" s="163"/>
      <c r="E33" s="164"/>
      <c r="F33" s="23">
        <v>0</v>
      </c>
      <c r="G33" s="92"/>
      <c r="H33" s="195"/>
      <c r="I33" s="92"/>
    </row>
    <row r="34" spans="1:20">
      <c r="A34" s="82"/>
      <c r="B34" s="165" t="s">
        <v>126</v>
      </c>
      <c r="C34" s="166"/>
      <c r="D34" s="166"/>
      <c r="E34" s="167"/>
      <c r="F34" s="24">
        <v>0</v>
      </c>
      <c r="G34" s="82"/>
      <c r="H34" s="195"/>
      <c r="I34" s="82"/>
    </row>
    <row r="35" spans="1:20">
      <c r="A35" s="82"/>
      <c r="B35" s="168" t="s">
        <v>157</v>
      </c>
      <c r="C35" s="169"/>
      <c r="D35" s="169"/>
      <c r="E35" s="170"/>
      <c r="F35" s="24">
        <v>0</v>
      </c>
      <c r="G35" s="82"/>
      <c r="H35" s="195"/>
      <c r="I35" s="82"/>
    </row>
    <row r="36" spans="1:20">
      <c r="B36" s="165" t="s">
        <v>127</v>
      </c>
      <c r="C36" s="166"/>
      <c r="D36" s="166"/>
      <c r="E36" s="167"/>
      <c r="F36" s="24">
        <v>0</v>
      </c>
      <c r="H36" s="195"/>
    </row>
    <row r="37" spans="1:20">
      <c r="A37" s="92"/>
      <c r="B37" s="165" t="s">
        <v>128</v>
      </c>
      <c r="C37" s="166"/>
      <c r="D37" s="166"/>
      <c r="E37" s="167"/>
      <c r="F37" s="24">
        <v>0</v>
      </c>
      <c r="G37" s="92"/>
      <c r="H37" s="195"/>
      <c r="I37" s="92"/>
    </row>
    <row r="38" spans="1:20">
      <c r="A38" s="92"/>
      <c r="B38" s="165" t="s">
        <v>129</v>
      </c>
      <c r="C38" s="166"/>
      <c r="D38" s="166"/>
      <c r="E38" s="167"/>
      <c r="F38" s="24">
        <v>0</v>
      </c>
      <c r="G38" s="92"/>
      <c r="H38" s="195"/>
      <c r="I38" s="92"/>
    </row>
    <row r="39" spans="1:20" ht="14.65" thickBot="1">
      <c r="A39" s="92"/>
      <c r="B39" s="193" t="s">
        <v>130</v>
      </c>
      <c r="C39" s="201"/>
      <c r="D39" s="201"/>
      <c r="E39" s="194"/>
      <c r="F39" s="24">
        <v>0</v>
      </c>
      <c r="G39" s="92"/>
      <c r="H39" s="195"/>
      <c r="I39" s="92"/>
    </row>
    <row r="40" spans="1:20" ht="15" thickTop="1" thickBot="1">
      <c r="A40" s="92"/>
      <c r="B40" s="171" t="s">
        <v>131</v>
      </c>
      <c r="C40" s="172"/>
      <c r="D40" s="172"/>
      <c r="E40" s="173"/>
      <c r="F40" s="58">
        <f>SUM(F33:F39)</f>
        <v>0</v>
      </c>
      <c r="G40" s="92"/>
      <c r="H40" s="195"/>
      <c r="I40" s="92"/>
    </row>
    <row r="41" spans="1:20" ht="15" thickTop="1" thickBot="1">
      <c r="A41" s="92"/>
      <c r="G41" s="92"/>
      <c r="H41" s="195"/>
      <c r="I41" s="92"/>
    </row>
    <row r="42" spans="1:20" ht="15" thickTop="1" thickBot="1">
      <c r="A42" s="92"/>
      <c r="C42" s="68"/>
      <c r="D42" s="199" t="s">
        <v>100</v>
      </c>
      <c r="E42" s="200"/>
      <c r="F42" s="58">
        <f>F29-F40</f>
        <v>0</v>
      </c>
      <c r="G42" s="92"/>
      <c r="H42" s="195"/>
      <c r="I42" s="92"/>
    </row>
    <row r="43" spans="1:20" ht="15" thickTop="1" thickBot="1">
      <c r="A43" s="92"/>
      <c r="G43" s="92"/>
      <c r="I43" s="92"/>
    </row>
    <row r="44" spans="1:20" ht="43.5" thickTop="1" thickBot="1">
      <c r="A44" s="82"/>
      <c r="B44" s="69" t="s">
        <v>173</v>
      </c>
      <c r="C44" s="182"/>
      <c r="D44" s="183"/>
      <c r="E44" s="183"/>
      <c r="F44" s="184"/>
      <c r="G44" s="82"/>
      <c r="I44" s="82"/>
    </row>
    <row r="45" spans="1:20" ht="14.65" thickTop="1"/>
    <row r="46" spans="1:20" s="82" customFormat="1" ht="18">
      <c r="A46" s="1"/>
      <c r="B46" s="96" t="s">
        <v>174</v>
      </c>
      <c r="C46" s="96"/>
      <c r="D46" s="95"/>
      <c r="E46" s="95"/>
      <c r="F46" s="95"/>
      <c r="G46" s="1"/>
      <c r="H46" s="95"/>
      <c r="I46" s="1"/>
      <c r="J46" s="95"/>
      <c r="K46" s="95"/>
      <c r="L46" s="95"/>
      <c r="M46" s="95"/>
      <c r="N46" s="86"/>
      <c r="O46" s="86"/>
      <c r="P46" s="86"/>
    </row>
    <row r="47" spans="1:20" s="82" customFormat="1">
      <c r="A47" s="1"/>
      <c r="B47" s="87" t="s">
        <v>172</v>
      </c>
      <c r="C47" s="84"/>
      <c r="D47" s="84"/>
      <c r="E47" s="84"/>
      <c r="F47" s="84"/>
      <c r="G47" s="1"/>
      <c r="H47" s="84"/>
      <c r="I47" s="1"/>
      <c r="J47" s="84"/>
      <c r="K47" s="84"/>
      <c r="L47" s="84"/>
      <c r="M47" s="84"/>
      <c r="N47" s="84"/>
      <c r="O47" s="85"/>
    </row>
    <row r="48" spans="1:20" s="1" customFormat="1" ht="7.5" customHeight="1" thickBot="1">
      <c r="J48" s="2"/>
      <c r="K48" s="2"/>
      <c r="L48" s="2"/>
      <c r="M48" s="2"/>
      <c r="N48" s="2"/>
      <c r="O48" s="2"/>
      <c r="P48" s="2"/>
      <c r="Q48" s="2"/>
      <c r="R48" s="2"/>
      <c r="S48" s="2"/>
      <c r="T48" s="2"/>
    </row>
    <row r="49" spans="2:14" ht="14.65" thickTop="1">
      <c r="B49" s="101" t="s">
        <v>106</v>
      </c>
      <c r="C49" s="203"/>
      <c r="D49" s="186"/>
      <c r="E49" s="186"/>
      <c r="F49" s="187"/>
    </row>
    <row r="50" spans="2:14">
      <c r="B50" s="102" t="s">
        <v>107</v>
      </c>
      <c r="C50" s="204"/>
      <c r="D50" s="189"/>
      <c r="E50" s="189"/>
      <c r="F50" s="190"/>
    </row>
    <row r="51" spans="2:14">
      <c r="B51" s="102" t="s">
        <v>110</v>
      </c>
      <c r="C51" s="204"/>
      <c r="D51" s="189"/>
      <c r="E51" s="189"/>
      <c r="F51" s="190"/>
    </row>
    <row r="52" spans="2:14">
      <c r="B52" s="102" t="s">
        <v>108</v>
      </c>
      <c r="C52" s="204"/>
      <c r="D52" s="189"/>
      <c r="E52" s="189"/>
      <c r="F52" s="190"/>
    </row>
    <row r="53" spans="2:14" ht="14.65" thickBot="1">
      <c r="B53" s="99" t="s">
        <v>109</v>
      </c>
      <c r="C53" s="202"/>
      <c r="D53" s="175"/>
      <c r="E53" s="175"/>
      <c r="F53" s="176"/>
    </row>
    <row r="54" spans="2:14" ht="14.65" thickTop="1">
      <c r="K54" s="70"/>
      <c r="L54" s="70"/>
      <c r="M54" s="70"/>
      <c r="N54" s="70"/>
    </row>
    <row r="55" spans="2:14">
      <c r="J55" s="70"/>
      <c r="K55" s="70"/>
      <c r="L55" s="70"/>
      <c r="M55" s="70"/>
      <c r="N55" s="70"/>
    </row>
    <row r="56" spans="2:14">
      <c r="J56" s="70"/>
      <c r="K56" s="70"/>
      <c r="L56" s="70"/>
      <c r="M56" s="70"/>
      <c r="N56" s="70"/>
    </row>
    <row r="57" spans="2:14">
      <c r="J57" s="70"/>
      <c r="K57" s="70"/>
      <c r="L57" s="70"/>
      <c r="M57" s="70"/>
      <c r="N57" s="70"/>
    </row>
    <row r="58" spans="2:14">
      <c r="J58" s="70"/>
      <c r="K58" s="70"/>
      <c r="L58" s="70"/>
      <c r="M58" s="70"/>
      <c r="N58" s="70"/>
    </row>
    <row r="59" spans="2:14">
      <c r="J59" s="70"/>
      <c r="K59" s="70"/>
      <c r="L59" s="70"/>
      <c r="M59" s="70"/>
      <c r="N59" s="70"/>
    </row>
  </sheetData>
  <sheetProtection algorithmName="SHA-512" hashValue="oYv7RT6LXsHr+TIvKii5rtGZMCzyoRp3wlzlLByEcNEVxPzX1lWjUwMGkzAqacXGpjcab7SrVT9JhGtk32YBVQ==" saltValue="Kp+j+Y6xJpOX4LCj0xZ2ow=="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FE21-273C-46D8-93AC-5AD7F0B3807E}">
  <sheetPr>
    <tabColor theme="7" tint="0.59999389629810485"/>
  </sheetPr>
  <dimension ref="A1:T59"/>
  <sheetViews>
    <sheetView zoomScaleNormal="100" workbookViewId="0">
      <selection activeCell="C9" sqref="C9:E9"/>
    </sheetView>
  </sheetViews>
  <sheetFormatPr defaultColWidth="9.1328125" defaultRowHeight="14.25"/>
  <cols>
    <col min="1" max="1" width="1.3984375" style="1" customWidth="1"/>
    <col min="2" max="2" width="24.9296875" style="42" customWidth="1"/>
    <col min="3" max="3" width="50.59765625" style="42" customWidth="1"/>
    <col min="4" max="4" width="5.3984375" style="42" customWidth="1"/>
    <col min="5" max="5" width="12.1328125" style="42" bestFit="1" customWidth="1"/>
    <col min="6" max="6" width="10.86328125" style="42" customWidth="1"/>
    <col min="7" max="7" width="1.3984375" style="1" customWidth="1"/>
    <col min="8" max="8" width="8.33203125" style="42" customWidth="1"/>
    <col min="9" max="9" width="1.3984375" style="1" customWidth="1"/>
    <col min="10" max="16384" width="9.1328125" style="42"/>
  </cols>
  <sheetData>
    <row r="1" spans="1:9" ht="21">
      <c r="B1" s="41" t="str">
        <f>CONCATENATE("Budget ",'Budget Request'!A1,"/",'Budget Request'!A1+1,": Regular Annual and Chargeable Events")</f>
        <v>Budget 2022/2023: Regular Annual and Chargeable Events</v>
      </c>
    </row>
    <row r="2" spans="1:9" ht="7.5" customHeight="1">
      <c r="A2" s="88"/>
      <c r="G2" s="88"/>
      <c r="I2" s="88"/>
    </row>
    <row r="3" spans="1:9" ht="30" customHeight="1">
      <c r="B3" s="161" t="s">
        <v>190</v>
      </c>
      <c r="C3" s="161"/>
      <c r="D3" s="161"/>
      <c r="E3" s="161"/>
      <c r="F3" s="161"/>
    </row>
    <row r="4" spans="1:9" ht="7.5" customHeight="1">
      <c r="B4" s="78"/>
      <c r="C4" s="78"/>
      <c r="D4" s="78"/>
      <c r="E4" s="78"/>
      <c r="F4" s="78"/>
    </row>
    <row r="5" spans="1:9">
      <c r="B5" s="49" t="s">
        <v>113</v>
      </c>
      <c r="D5" s="50"/>
      <c r="E5" s="50"/>
      <c r="F5" s="50"/>
    </row>
    <row r="6" spans="1:9">
      <c r="A6" s="82"/>
      <c r="C6" s="50"/>
      <c r="D6" s="50"/>
      <c r="E6" s="50"/>
      <c r="F6" s="50"/>
      <c r="G6" s="82"/>
      <c r="I6" s="82"/>
    </row>
    <row r="7" spans="1:9">
      <c r="A7" s="82"/>
      <c r="B7" s="51" t="s">
        <v>111</v>
      </c>
      <c r="C7" s="180" t="str">
        <f>IF('Budget Request'!B2="Please select your Branch/Group/Section from the drop down","",'Budget Request'!B2)</f>
        <v/>
      </c>
      <c r="D7" s="180"/>
      <c r="E7" s="180"/>
      <c r="F7" s="50"/>
      <c r="G7" s="82"/>
      <c r="I7" s="82"/>
    </row>
    <row r="8" spans="1:9" ht="7.5" customHeight="1">
      <c r="C8" s="50"/>
      <c r="D8" s="50"/>
      <c r="E8" s="50"/>
      <c r="F8" s="50"/>
    </row>
    <row r="9" spans="1:9">
      <c r="B9" s="51" t="s">
        <v>161</v>
      </c>
      <c r="C9" s="181"/>
      <c r="D9" s="181"/>
      <c r="E9" s="181"/>
      <c r="F9" s="50"/>
    </row>
    <row r="10" spans="1:9" ht="7.5" customHeight="1">
      <c r="B10" s="51"/>
      <c r="C10" s="80"/>
      <c r="D10" s="50"/>
      <c r="E10" s="50"/>
      <c r="F10" s="50"/>
    </row>
    <row r="11" spans="1:9">
      <c r="B11" s="51" t="s">
        <v>95</v>
      </c>
      <c r="C11" s="181"/>
      <c r="D11" s="181"/>
      <c r="E11" s="181"/>
      <c r="F11" s="50"/>
    </row>
    <row r="12" spans="1:9" ht="7.5" customHeight="1">
      <c r="B12" s="51"/>
      <c r="C12" s="50"/>
      <c r="D12" s="50"/>
      <c r="E12" s="50"/>
      <c r="F12" s="50"/>
    </row>
    <row r="13" spans="1:9">
      <c r="B13" s="51" t="s">
        <v>96</v>
      </c>
      <c r="C13" s="181"/>
      <c r="D13" s="181"/>
      <c r="E13" s="181"/>
      <c r="F13" s="50"/>
    </row>
    <row r="14" spans="1:9" ht="7.5" customHeight="1">
      <c r="B14" s="51"/>
      <c r="C14" s="50"/>
      <c r="D14" s="50"/>
      <c r="E14" s="50"/>
      <c r="F14" s="50"/>
    </row>
    <row r="15" spans="1:9">
      <c r="B15" s="51" t="s">
        <v>97</v>
      </c>
      <c r="C15" s="181"/>
      <c r="D15" s="181"/>
      <c r="E15" s="181"/>
      <c r="F15" s="50"/>
    </row>
    <row r="16" spans="1:9" ht="14.65" thickBot="1">
      <c r="D16" s="50"/>
      <c r="E16" s="50"/>
      <c r="F16" s="50"/>
    </row>
    <row r="17" spans="1:14" ht="18.75" thickTop="1" thickBot="1">
      <c r="B17" s="152" t="s">
        <v>102</v>
      </c>
      <c r="C17" s="153"/>
      <c r="D17" s="153"/>
      <c r="E17" s="153"/>
      <c r="F17" s="154"/>
      <c r="H17" s="71"/>
      <c r="J17" s="72"/>
      <c r="K17" s="72"/>
      <c r="L17" s="72"/>
    </row>
    <row r="18" spans="1:14" ht="40.15" thickTop="1" thickBot="1">
      <c r="B18" s="100" t="s">
        <v>101</v>
      </c>
      <c r="C18" s="205"/>
      <c r="D18" s="206"/>
      <c r="E18" s="206"/>
      <c r="F18" s="207"/>
      <c r="H18" s="71"/>
      <c r="J18" s="72"/>
      <c r="K18" s="72"/>
      <c r="L18" s="72"/>
    </row>
    <row r="19" spans="1:14" ht="15" thickTop="1" thickBot="1">
      <c r="J19" s="73"/>
      <c r="K19" s="74"/>
      <c r="L19" s="74"/>
      <c r="M19" s="74"/>
      <c r="N19" s="74"/>
    </row>
    <row r="20" spans="1:14" ht="15" thickTop="1" thickBot="1">
      <c r="B20" s="177" t="s">
        <v>0</v>
      </c>
      <c r="C20" s="178"/>
      <c r="D20" s="178"/>
      <c r="E20" s="179"/>
      <c r="F20" s="79" t="s">
        <v>5</v>
      </c>
    </row>
    <row r="21" spans="1:14" ht="14.65" thickTop="1">
      <c r="B21" s="162" t="s">
        <v>118</v>
      </c>
      <c r="C21" s="164"/>
      <c r="D21" s="52"/>
      <c r="E21" s="52"/>
      <c r="F21" s="23">
        <v>0</v>
      </c>
      <c r="H21" s="195" t="s">
        <v>163</v>
      </c>
    </row>
    <row r="22" spans="1:14">
      <c r="B22" s="165" t="s">
        <v>119</v>
      </c>
      <c r="C22" s="167"/>
      <c r="D22" s="53"/>
      <c r="E22" s="53"/>
      <c r="F22" s="24">
        <v>0</v>
      </c>
      <c r="H22" s="195"/>
    </row>
    <row r="23" spans="1:14">
      <c r="B23" s="165" t="s">
        <v>162</v>
      </c>
      <c r="C23" s="167"/>
      <c r="D23" s="54" t="s">
        <v>104</v>
      </c>
      <c r="E23" s="54" t="s">
        <v>105</v>
      </c>
      <c r="F23" s="55"/>
      <c r="H23" s="195"/>
    </row>
    <row r="24" spans="1:14">
      <c r="B24" s="165" t="s">
        <v>120</v>
      </c>
      <c r="C24" s="167"/>
      <c r="D24" s="25">
        <v>0</v>
      </c>
      <c r="E24" s="24">
        <v>0</v>
      </c>
      <c r="F24" s="56">
        <f>D24*E24</f>
        <v>0</v>
      </c>
      <c r="H24" s="195"/>
    </row>
    <row r="25" spans="1:14">
      <c r="B25" s="165" t="s">
        <v>121</v>
      </c>
      <c r="C25" s="167"/>
      <c r="D25" s="25">
        <v>0</v>
      </c>
      <c r="E25" s="24">
        <v>0</v>
      </c>
      <c r="F25" s="56">
        <f>D25*E25</f>
        <v>0</v>
      </c>
      <c r="H25" s="195"/>
    </row>
    <row r="26" spans="1:14">
      <c r="B26" s="165" t="s">
        <v>122</v>
      </c>
      <c r="C26" s="167"/>
      <c r="D26" s="25">
        <v>0</v>
      </c>
      <c r="E26" s="24">
        <v>0</v>
      </c>
      <c r="F26" s="56">
        <f>D26*E26</f>
        <v>0</v>
      </c>
      <c r="H26" s="195"/>
    </row>
    <row r="27" spans="1:14">
      <c r="B27" s="165" t="s">
        <v>123</v>
      </c>
      <c r="C27" s="167"/>
      <c r="D27" s="25">
        <v>0</v>
      </c>
      <c r="E27" s="24">
        <v>0</v>
      </c>
      <c r="F27" s="56">
        <f>D27*E27</f>
        <v>0</v>
      </c>
      <c r="H27" s="195"/>
    </row>
    <row r="28" spans="1:14" ht="14.65" thickBot="1">
      <c r="B28" s="193" t="s">
        <v>124</v>
      </c>
      <c r="C28" s="194"/>
      <c r="D28" s="57"/>
      <c r="E28" s="57"/>
      <c r="F28" s="24">
        <v>0</v>
      </c>
      <c r="H28" s="195"/>
    </row>
    <row r="29" spans="1:14" ht="15" thickTop="1" thickBot="1">
      <c r="B29" s="171" t="s">
        <v>98</v>
      </c>
      <c r="C29" s="172"/>
      <c r="D29" s="172"/>
      <c r="E29" s="173"/>
      <c r="F29" s="58">
        <f>SUM(F21:F28)</f>
        <v>0</v>
      </c>
      <c r="H29" s="195"/>
    </row>
    <row r="30" spans="1:14" ht="15" thickTop="1" thickBot="1">
      <c r="C30" s="59"/>
      <c r="D30" s="59"/>
      <c r="H30" s="195"/>
    </row>
    <row r="31" spans="1:14" ht="14.65" thickTop="1">
      <c r="B31" s="60" t="s">
        <v>2</v>
      </c>
      <c r="C31" s="61"/>
      <c r="D31" s="62"/>
      <c r="E31" s="63"/>
      <c r="F31" s="191" t="s">
        <v>5</v>
      </c>
      <c r="H31" s="195"/>
    </row>
    <row r="32" spans="1:14" ht="14.65" thickBot="1">
      <c r="A32" s="82"/>
      <c r="B32" s="64" t="s">
        <v>1</v>
      </c>
      <c r="C32" s="65"/>
      <c r="D32" s="66"/>
      <c r="E32" s="67"/>
      <c r="F32" s="192"/>
      <c r="G32" s="82"/>
      <c r="H32" s="195"/>
      <c r="I32" s="82"/>
    </row>
    <row r="33" spans="1:20" ht="14.65" thickTop="1">
      <c r="A33" s="92"/>
      <c r="B33" s="162" t="s">
        <v>125</v>
      </c>
      <c r="C33" s="163"/>
      <c r="D33" s="163"/>
      <c r="E33" s="164"/>
      <c r="F33" s="23">
        <v>0</v>
      </c>
      <c r="G33" s="92"/>
      <c r="H33" s="195"/>
      <c r="I33" s="92"/>
    </row>
    <row r="34" spans="1:20">
      <c r="A34" s="82"/>
      <c r="B34" s="165" t="s">
        <v>126</v>
      </c>
      <c r="C34" s="166"/>
      <c r="D34" s="166"/>
      <c r="E34" s="167"/>
      <c r="F34" s="24">
        <v>0</v>
      </c>
      <c r="G34" s="82"/>
      <c r="H34" s="195"/>
      <c r="I34" s="82"/>
    </row>
    <row r="35" spans="1:20">
      <c r="A35" s="82"/>
      <c r="B35" s="168" t="s">
        <v>157</v>
      </c>
      <c r="C35" s="169"/>
      <c r="D35" s="169"/>
      <c r="E35" s="170"/>
      <c r="F35" s="24">
        <v>0</v>
      </c>
      <c r="G35" s="82"/>
      <c r="H35" s="195"/>
      <c r="I35" s="82"/>
    </row>
    <row r="36" spans="1:20">
      <c r="B36" s="165" t="s">
        <v>127</v>
      </c>
      <c r="C36" s="166"/>
      <c r="D36" s="166"/>
      <c r="E36" s="167"/>
      <c r="F36" s="24">
        <v>0</v>
      </c>
      <c r="H36" s="195"/>
    </row>
    <row r="37" spans="1:20">
      <c r="A37" s="92"/>
      <c r="B37" s="165" t="s">
        <v>128</v>
      </c>
      <c r="C37" s="166"/>
      <c r="D37" s="166"/>
      <c r="E37" s="167"/>
      <c r="F37" s="24">
        <v>0</v>
      </c>
      <c r="G37" s="92"/>
      <c r="H37" s="195"/>
      <c r="I37" s="92"/>
    </row>
    <row r="38" spans="1:20">
      <c r="A38" s="92"/>
      <c r="B38" s="165" t="s">
        <v>129</v>
      </c>
      <c r="C38" s="166"/>
      <c r="D38" s="166"/>
      <c r="E38" s="167"/>
      <c r="F38" s="24">
        <v>0</v>
      </c>
      <c r="G38" s="92"/>
      <c r="H38" s="195"/>
      <c r="I38" s="92"/>
    </row>
    <row r="39" spans="1:20" ht="14.65" thickBot="1">
      <c r="A39" s="92"/>
      <c r="B39" s="193" t="s">
        <v>130</v>
      </c>
      <c r="C39" s="201"/>
      <c r="D39" s="201"/>
      <c r="E39" s="194"/>
      <c r="F39" s="24">
        <v>0</v>
      </c>
      <c r="G39" s="92"/>
      <c r="H39" s="195"/>
      <c r="I39" s="92"/>
    </row>
    <row r="40" spans="1:20" ht="15" thickTop="1" thickBot="1">
      <c r="A40" s="92"/>
      <c r="B40" s="171" t="s">
        <v>131</v>
      </c>
      <c r="C40" s="172"/>
      <c r="D40" s="172"/>
      <c r="E40" s="173"/>
      <c r="F40" s="58">
        <f>SUM(F33:F39)</f>
        <v>0</v>
      </c>
      <c r="G40" s="92"/>
      <c r="H40" s="195"/>
      <c r="I40" s="92"/>
    </row>
    <row r="41" spans="1:20" ht="15" thickTop="1" thickBot="1">
      <c r="A41" s="92"/>
      <c r="G41" s="92"/>
      <c r="H41" s="195"/>
      <c r="I41" s="92"/>
    </row>
    <row r="42" spans="1:20" ht="15" thickTop="1" thickBot="1">
      <c r="A42" s="92"/>
      <c r="C42" s="68"/>
      <c r="D42" s="199" t="s">
        <v>100</v>
      </c>
      <c r="E42" s="200"/>
      <c r="F42" s="58">
        <f>F29-F40</f>
        <v>0</v>
      </c>
      <c r="G42" s="92"/>
      <c r="H42" s="195"/>
      <c r="I42" s="92"/>
    </row>
    <row r="43" spans="1:20" ht="15" thickTop="1" thickBot="1">
      <c r="A43" s="92"/>
      <c r="G43" s="92"/>
      <c r="I43" s="92"/>
    </row>
    <row r="44" spans="1:20" ht="43.5" thickTop="1" thickBot="1">
      <c r="A44" s="82"/>
      <c r="B44" s="69" t="s">
        <v>173</v>
      </c>
      <c r="C44" s="182"/>
      <c r="D44" s="183"/>
      <c r="E44" s="183"/>
      <c r="F44" s="184"/>
      <c r="G44" s="82"/>
      <c r="I44" s="82"/>
    </row>
    <row r="45" spans="1:20" ht="14.65" thickTop="1"/>
    <row r="46" spans="1:20" s="82" customFormat="1" ht="18">
      <c r="A46" s="1"/>
      <c r="B46" s="96" t="s">
        <v>174</v>
      </c>
      <c r="C46" s="96"/>
      <c r="D46" s="95"/>
      <c r="E46" s="95"/>
      <c r="F46" s="95"/>
      <c r="G46" s="1"/>
      <c r="H46" s="95"/>
      <c r="I46" s="1"/>
      <c r="J46" s="95"/>
      <c r="K46" s="95"/>
      <c r="L46" s="95"/>
      <c r="M46" s="95"/>
      <c r="N46" s="86"/>
      <c r="O46" s="86"/>
      <c r="P46" s="86"/>
    </row>
    <row r="47" spans="1:20" s="82" customFormat="1">
      <c r="A47" s="1"/>
      <c r="B47" s="87" t="s">
        <v>172</v>
      </c>
      <c r="C47" s="84"/>
      <c r="D47" s="84"/>
      <c r="E47" s="84"/>
      <c r="F47" s="84"/>
      <c r="G47" s="1"/>
      <c r="H47" s="84"/>
      <c r="I47" s="1"/>
      <c r="J47" s="84"/>
      <c r="K47" s="84"/>
      <c r="L47" s="84"/>
      <c r="M47" s="84"/>
      <c r="N47" s="84"/>
      <c r="O47" s="85"/>
    </row>
    <row r="48" spans="1:20" s="1" customFormat="1" ht="7.5" customHeight="1" thickBot="1">
      <c r="J48" s="2"/>
      <c r="K48" s="2"/>
      <c r="L48" s="2"/>
      <c r="M48" s="2"/>
      <c r="N48" s="2"/>
      <c r="O48" s="2"/>
      <c r="P48" s="2"/>
      <c r="Q48" s="2"/>
      <c r="R48" s="2"/>
      <c r="S48" s="2"/>
      <c r="T48" s="2"/>
    </row>
    <row r="49" spans="2:14" ht="14.65" thickTop="1">
      <c r="B49" s="101" t="s">
        <v>106</v>
      </c>
      <c r="C49" s="203"/>
      <c r="D49" s="186"/>
      <c r="E49" s="186"/>
      <c r="F49" s="187"/>
    </row>
    <row r="50" spans="2:14">
      <c r="B50" s="102" t="s">
        <v>107</v>
      </c>
      <c r="C50" s="204"/>
      <c r="D50" s="189"/>
      <c r="E50" s="189"/>
      <c r="F50" s="190"/>
    </row>
    <row r="51" spans="2:14">
      <c r="B51" s="102" t="s">
        <v>110</v>
      </c>
      <c r="C51" s="204"/>
      <c r="D51" s="189"/>
      <c r="E51" s="189"/>
      <c r="F51" s="190"/>
    </row>
    <row r="52" spans="2:14">
      <c r="B52" s="102" t="s">
        <v>108</v>
      </c>
      <c r="C52" s="204"/>
      <c r="D52" s="189"/>
      <c r="E52" s="189"/>
      <c r="F52" s="190"/>
    </row>
    <row r="53" spans="2:14" ht="14.65" thickBot="1">
      <c r="B53" s="99" t="s">
        <v>109</v>
      </c>
      <c r="C53" s="202"/>
      <c r="D53" s="175"/>
      <c r="E53" s="175"/>
      <c r="F53" s="176"/>
    </row>
    <row r="54" spans="2:14" ht="14.65" thickTop="1">
      <c r="K54" s="70"/>
      <c r="L54" s="70"/>
      <c r="M54" s="70"/>
      <c r="N54" s="70"/>
    </row>
    <row r="55" spans="2:14">
      <c r="J55" s="70"/>
      <c r="K55" s="70"/>
      <c r="L55" s="70"/>
      <c r="M55" s="70"/>
      <c r="N55" s="70"/>
    </row>
    <row r="56" spans="2:14">
      <c r="J56" s="70"/>
      <c r="K56" s="70"/>
      <c r="L56" s="70"/>
      <c r="M56" s="70"/>
      <c r="N56" s="70"/>
    </row>
    <row r="57" spans="2:14">
      <c r="J57" s="70"/>
      <c r="K57" s="70"/>
      <c r="L57" s="70"/>
      <c r="M57" s="70"/>
      <c r="N57" s="70"/>
    </row>
    <row r="58" spans="2:14">
      <c r="J58" s="70"/>
      <c r="K58" s="70"/>
      <c r="L58" s="70"/>
      <c r="M58" s="70"/>
      <c r="N58" s="70"/>
    </row>
    <row r="59" spans="2:14">
      <c r="J59" s="70"/>
      <c r="K59" s="70"/>
      <c r="L59" s="70"/>
      <c r="M59" s="70"/>
      <c r="N59" s="70"/>
    </row>
  </sheetData>
  <sheetProtection algorithmName="SHA-512" hashValue="DJwM//ZCOydJMOgVHaH86FNv0DFJRquPVP++TfiaO7MToHM6CIEQYP93Vjvar4SWySwuPgiGA4JvA8vOxKSvMQ==" saltValue="HFa4LRbb7b1CeqFUxk7+0Q=="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FF6C-5E33-4988-888E-136094893391}">
  <sheetPr>
    <tabColor theme="7" tint="0.59999389629810485"/>
  </sheetPr>
  <dimension ref="A1:T59"/>
  <sheetViews>
    <sheetView zoomScaleNormal="100" workbookViewId="0">
      <selection activeCell="C9" sqref="C9:E9"/>
    </sheetView>
  </sheetViews>
  <sheetFormatPr defaultColWidth="9.1328125" defaultRowHeight="14.25"/>
  <cols>
    <col min="1" max="1" width="1.3984375" style="1" customWidth="1"/>
    <col min="2" max="2" width="24.9296875" style="42" customWidth="1"/>
    <col min="3" max="3" width="50.59765625" style="42" customWidth="1"/>
    <col min="4" max="4" width="5.3984375" style="42" customWidth="1"/>
    <col min="5" max="5" width="12.1328125" style="42" bestFit="1" customWidth="1"/>
    <col min="6" max="6" width="10.86328125" style="42" customWidth="1"/>
    <col min="7" max="7" width="1.3984375" style="1" customWidth="1"/>
    <col min="8" max="8" width="8.33203125" style="42" customWidth="1"/>
    <col min="9" max="9" width="1.3984375" style="1" customWidth="1"/>
    <col min="10" max="16384" width="9.1328125" style="42"/>
  </cols>
  <sheetData>
    <row r="1" spans="1:9" ht="21">
      <c r="B1" s="41" t="str">
        <f>CONCATENATE("Budget ",'Budget Request'!A1,"/",'Budget Request'!A1+1,": Regular Annual and Chargeable Events")</f>
        <v>Budget 2022/2023: Regular Annual and Chargeable Events</v>
      </c>
    </row>
    <row r="2" spans="1:9" ht="7.5" customHeight="1">
      <c r="A2" s="88"/>
      <c r="G2" s="88"/>
      <c r="I2" s="88"/>
    </row>
    <row r="3" spans="1:9" ht="30" customHeight="1">
      <c r="B3" s="161" t="s">
        <v>190</v>
      </c>
      <c r="C3" s="161"/>
      <c r="D3" s="161"/>
      <c r="E3" s="161"/>
      <c r="F3" s="161"/>
    </row>
    <row r="4" spans="1:9" ht="7.5" customHeight="1">
      <c r="B4" s="78"/>
      <c r="C4" s="78"/>
      <c r="D4" s="78"/>
      <c r="E4" s="78"/>
      <c r="F4" s="78"/>
    </row>
    <row r="5" spans="1:9">
      <c r="B5" s="49" t="s">
        <v>113</v>
      </c>
      <c r="D5" s="50"/>
      <c r="E5" s="50"/>
      <c r="F5" s="50"/>
    </row>
    <row r="6" spans="1:9">
      <c r="A6" s="82"/>
      <c r="C6" s="50"/>
      <c r="D6" s="50"/>
      <c r="E6" s="50"/>
      <c r="F6" s="50"/>
      <c r="G6" s="82"/>
      <c r="I6" s="82"/>
    </row>
    <row r="7" spans="1:9">
      <c r="A7" s="82"/>
      <c r="B7" s="51" t="s">
        <v>111</v>
      </c>
      <c r="C7" s="180" t="str">
        <f>IF('Budget Request'!B2="Please select your Branch/Group/Section from the drop down","",'Budget Request'!B2)</f>
        <v/>
      </c>
      <c r="D7" s="180"/>
      <c r="E7" s="180"/>
      <c r="F7" s="50"/>
      <c r="G7" s="82"/>
      <c r="I7" s="82"/>
    </row>
    <row r="8" spans="1:9" ht="7.5" customHeight="1">
      <c r="C8" s="50"/>
      <c r="D8" s="50"/>
      <c r="E8" s="50"/>
      <c r="F8" s="50"/>
    </row>
    <row r="9" spans="1:9">
      <c r="B9" s="51" t="s">
        <v>161</v>
      </c>
      <c r="C9" s="181"/>
      <c r="D9" s="181"/>
      <c r="E9" s="181"/>
      <c r="F9" s="50"/>
    </row>
    <row r="10" spans="1:9" ht="7.5" customHeight="1">
      <c r="B10" s="51"/>
      <c r="C10" s="80"/>
      <c r="D10" s="50"/>
      <c r="E10" s="50"/>
      <c r="F10" s="50"/>
    </row>
    <row r="11" spans="1:9">
      <c r="B11" s="51" t="s">
        <v>95</v>
      </c>
      <c r="C11" s="181"/>
      <c r="D11" s="181"/>
      <c r="E11" s="181"/>
      <c r="F11" s="50"/>
    </row>
    <row r="12" spans="1:9" ht="7.5" customHeight="1">
      <c r="B12" s="51"/>
      <c r="C12" s="50"/>
      <c r="D12" s="50"/>
      <c r="E12" s="50"/>
      <c r="F12" s="50"/>
    </row>
    <row r="13" spans="1:9">
      <c r="B13" s="51" t="s">
        <v>96</v>
      </c>
      <c r="C13" s="181"/>
      <c r="D13" s="181"/>
      <c r="E13" s="181"/>
      <c r="F13" s="50"/>
    </row>
    <row r="14" spans="1:9" ht="7.5" customHeight="1">
      <c r="B14" s="51"/>
      <c r="C14" s="50"/>
      <c r="D14" s="50"/>
      <c r="E14" s="50"/>
      <c r="F14" s="50"/>
    </row>
    <row r="15" spans="1:9">
      <c r="B15" s="51" t="s">
        <v>97</v>
      </c>
      <c r="C15" s="181"/>
      <c r="D15" s="181"/>
      <c r="E15" s="181"/>
      <c r="F15" s="50"/>
    </row>
    <row r="16" spans="1:9" ht="14.65" thickBot="1">
      <c r="D16" s="50"/>
      <c r="E16" s="50"/>
      <c r="F16" s="50"/>
    </row>
    <row r="17" spans="1:14" ht="18.75" thickTop="1" thickBot="1">
      <c r="B17" s="152" t="s">
        <v>102</v>
      </c>
      <c r="C17" s="153"/>
      <c r="D17" s="153"/>
      <c r="E17" s="153"/>
      <c r="F17" s="154"/>
      <c r="H17" s="71"/>
      <c r="J17" s="72"/>
      <c r="K17" s="72"/>
      <c r="L17" s="72"/>
    </row>
    <row r="18" spans="1:14" ht="40.15" thickTop="1" thickBot="1">
      <c r="B18" s="100" t="s">
        <v>101</v>
      </c>
      <c r="C18" s="205"/>
      <c r="D18" s="206"/>
      <c r="E18" s="206"/>
      <c r="F18" s="207"/>
      <c r="H18" s="71"/>
      <c r="J18" s="72"/>
      <c r="K18" s="72"/>
      <c r="L18" s="72"/>
    </row>
    <row r="19" spans="1:14" ht="15" thickTop="1" thickBot="1">
      <c r="J19" s="73"/>
      <c r="K19" s="74"/>
      <c r="L19" s="74"/>
      <c r="M19" s="74"/>
      <c r="N19" s="74"/>
    </row>
    <row r="20" spans="1:14" ht="15" thickTop="1" thickBot="1">
      <c r="B20" s="177" t="s">
        <v>0</v>
      </c>
      <c r="C20" s="178"/>
      <c r="D20" s="178"/>
      <c r="E20" s="179"/>
      <c r="F20" s="79" t="s">
        <v>5</v>
      </c>
    </row>
    <row r="21" spans="1:14" ht="14.65" thickTop="1">
      <c r="B21" s="162" t="s">
        <v>118</v>
      </c>
      <c r="C21" s="164"/>
      <c r="D21" s="52"/>
      <c r="E21" s="52"/>
      <c r="F21" s="23">
        <v>0</v>
      </c>
      <c r="H21" s="195" t="s">
        <v>163</v>
      </c>
    </row>
    <row r="22" spans="1:14">
      <c r="B22" s="165" t="s">
        <v>119</v>
      </c>
      <c r="C22" s="167"/>
      <c r="D22" s="53"/>
      <c r="E22" s="53"/>
      <c r="F22" s="24">
        <v>0</v>
      </c>
      <c r="H22" s="195"/>
    </row>
    <row r="23" spans="1:14">
      <c r="B23" s="165" t="s">
        <v>162</v>
      </c>
      <c r="C23" s="167"/>
      <c r="D23" s="54" t="s">
        <v>104</v>
      </c>
      <c r="E23" s="54" t="s">
        <v>105</v>
      </c>
      <c r="F23" s="55"/>
      <c r="H23" s="195"/>
    </row>
    <row r="24" spans="1:14">
      <c r="B24" s="165" t="s">
        <v>120</v>
      </c>
      <c r="C24" s="167"/>
      <c r="D24" s="25">
        <v>0</v>
      </c>
      <c r="E24" s="24">
        <v>0</v>
      </c>
      <c r="F24" s="56">
        <f>D24*E24</f>
        <v>0</v>
      </c>
      <c r="H24" s="195"/>
    </row>
    <row r="25" spans="1:14">
      <c r="B25" s="165" t="s">
        <v>121</v>
      </c>
      <c r="C25" s="167"/>
      <c r="D25" s="25">
        <v>0</v>
      </c>
      <c r="E25" s="24">
        <v>0</v>
      </c>
      <c r="F25" s="56">
        <f>D25*E25</f>
        <v>0</v>
      </c>
      <c r="H25" s="195"/>
    </row>
    <row r="26" spans="1:14">
      <c r="B26" s="165" t="s">
        <v>122</v>
      </c>
      <c r="C26" s="167"/>
      <c r="D26" s="25">
        <v>0</v>
      </c>
      <c r="E26" s="24">
        <v>0</v>
      </c>
      <c r="F26" s="56">
        <f>D26*E26</f>
        <v>0</v>
      </c>
      <c r="H26" s="195"/>
    </row>
    <row r="27" spans="1:14">
      <c r="B27" s="165" t="s">
        <v>123</v>
      </c>
      <c r="C27" s="167"/>
      <c r="D27" s="25">
        <v>0</v>
      </c>
      <c r="E27" s="24">
        <v>0</v>
      </c>
      <c r="F27" s="56">
        <f>D27*E27</f>
        <v>0</v>
      </c>
      <c r="H27" s="195"/>
    </row>
    <row r="28" spans="1:14" ht="14.65" thickBot="1">
      <c r="B28" s="193" t="s">
        <v>124</v>
      </c>
      <c r="C28" s="194"/>
      <c r="D28" s="57"/>
      <c r="E28" s="57"/>
      <c r="F28" s="24">
        <v>0</v>
      </c>
      <c r="H28" s="195"/>
    </row>
    <row r="29" spans="1:14" ht="15" thickTop="1" thickBot="1">
      <c r="B29" s="171" t="s">
        <v>98</v>
      </c>
      <c r="C29" s="172"/>
      <c r="D29" s="172"/>
      <c r="E29" s="173"/>
      <c r="F29" s="58">
        <f>SUM(F21:F28)</f>
        <v>0</v>
      </c>
      <c r="H29" s="195"/>
    </row>
    <row r="30" spans="1:14" ht="15" thickTop="1" thickBot="1">
      <c r="C30" s="59"/>
      <c r="D30" s="59"/>
      <c r="H30" s="195"/>
    </row>
    <row r="31" spans="1:14" ht="14.65" thickTop="1">
      <c r="B31" s="60" t="s">
        <v>2</v>
      </c>
      <c r="C31" s="61"/>
      <c r="D31" s="62"/>
      <c r="E31" s="63"/>
      <c r="F31" s="191" t="s">
        <v>5</v>
      </c>
      <c r="H31" s="195"/>
    </row>
    <row r="32" spans="1:14" ht="14.65" thickBot="1">
      <c r="A32" s="82"/>
      <c r="B32" s="64" t="s">
        <v>1</v>
      </c>
      <c r="C32" s="65"/>
      <c r="D32" s="66"/>
      <c r="E32" s="67"/>
      <c r="F32" s="192"/>
      <c r="G32" s="82"/>
      <c r="H32" s="195"/>
      <c r="I32" s="82"/>
    </row>
    <row r="33" spans="1:20" ht="14.65" thickTop="1">
      <c r="A33" s="92"/>
      <c r="B33" s="162" t="s">
        <v>125</v>
      </c>
      <c r="C33" s="163"/>
      <c r="D33" s="163"/>
      <c r="E33" s="164"/>
      <c r="F33" s="23">
        <v>0</v>
      </c>
      <c r="G33" s="92"/>
      <c r="H33" s="195"/>
      <c r="I33" s="92"/>
    </row>
    <row r="34" spans="1:20">
      <c r="A34" s="82"/>
      <c r="B34" s="165" t="s">
        <v>126</v>
      </c>
      <c r="C34" s="166"/>
      <c r="D34" s="166"/>
      <c r="E34" s="167"/>
      <c r="F34" s="24">
        <v>0</v>
      </c>
      <c r="G34" s="82"/>
      <c r="H34" s="195"/>
      <c r="I34" s="82"/>
    </row>
    <row r="35" spans="1:20">
      <c r="A35" s="82"/>
      <c r="B35" s="168" t="s">
        <v>157</v>
      </c>
      <c r="C35" s="169"/>
      <c r="D35" s="169"/>
      <c r="E35" s="170"/>
      <c r="F35" s="24">
        <v>0</v>
      </c>
      <c r="G35" s="82"/>
      <c r="H35" s="195"/>
      <c r="I35" s="82"/>
    </row>
    <row r="36" spans="1:20">
      <c r="B36" s="165" t="s">
        <v>127</v>
      </c>
      <c r="C36" s="166"/>
      <c r="D36" s="166"/>
      <c r="E36" s="167"/>
      <c r="F36" s="24">
        <v>0</v>
      </c>
      <c r="H36" s="195"/>
    </row>
    <row r="37" spans="1:20">
      <c r="A37" s="92"/>
      <c r="B37" s="165" t="s">
        <v>128</v>
      </c>
      <c r="C37" s="166"/>
      <c r="D37" s="166"/>
      <c r="E37" s="167"/>
      <c r="F37" s="24">
        <v>0</v>
      </c>
      <c r="G37" s="92"/>
      <c r="H37" s="195"/>
      <c r="I37" s="92"/>
    </row>
    <row r="38" spans="1:20">
      <c r="A38" s="92"/>
      <c r="B38" s="165" t="s">
        <v>129</v>
      </c>
      <c r="C38" s="166"/>
      <c r="D38" s="166"/>
      <c r="E38" s="167"/>
      <c r="F38" s="24">
        <v>0</v>
      </c>
      <c r="G38" s="92"/>
      <c r="H38" s="195"/>
      <c r="I38" s="92"/>
    </row>
    <row r="39" spans="1:20" ht="14.65" thickBot="1">
      <c r="A39" s="92"/>
      <c r="B39" s="193" t="s">
        <v>130</v>
      </c>
      <c r="C39" s="201"/>
      <c r="D39" s="201"/>
      <c r="E39" s="194"/>
      <c r="F39" s="24">
        <v>0</v>
      </c>
      <c r="G39" s="92"/>
      <c r="H39" s="195"/>
      <c r="I39" s="92"/>
    </row>
    <row r="40" spans="1:20" ht="15" thickTop="1" thickBot="1">
      <c r="A40" s="92"/>
      <c r="B40" s="171" t="s">
        <v>131</v>
      </c>
      <c r="C40" s="172"/>
      <c r="D40" s="172"/>
      <c r="E40" s="173"/>
      <c r="F40" s="58">
        <f>SUM(F33:F39)</f>
        <v>0</v>
      </c>
      <c r="G40" s="92"/>
      <c r="H40" s="195"/>
      <c r="I40" s="92"/>
    </row>
    <row r="41" spans="1:20" ht="15" thickTop="1" thickBot="1">
      <c r="A41" s="92"/>
      <c r="G41" s="92"/>
      <c r="H41" s="195"/>
      <c r="I41" s="92"/>
    </row>
    <row r="42" spans="1:20" ht="15" thickTop="1" thickBot="1">
      <c r="A42" s="92"/>
      <c r="C42" s="68"/>
      <c r="D42" s="199" t="s">
        <v>100</v>
      </c>
      <c r="E42" s="200"/>
      <c r="F42" s="58">
        <f>F29-F40</f>
        <v>0</v>
      </c>
      <c r="G42" s="92"/>
      <c r="H42" s="195"/>
      <c r="I42" s="92"/>
    </row>
    <row r="43" spans="1:20" ht="15" thickTop="1" thickBot="1">
      <c r="A43" s="92"/>
      <c r="G43" s="92"/>
      <c r="I43" s="92"/>
    </row>
    <row r="44" spans="1:20" ht="43.5" thickTop="1" thickBot="1">
      <c r="A44" s="82"/>
      <c r="B44" s="69" t="s">
        <v>173</v>
      </c>
      <c r="C44" s="182"/>
      <c r="D44" s="183"/>
      <c r="E44" s="183"/>
      <c r="F44" s="184"/>
      <c r="G44" s="82"/>
      <c r="I44" s="82"/>
    </row>
    <row r="45" spans="1:20" ht="14.65" thickTop="1"/>
    <row r="46" spans="1:20" s="82" customFormat="1" ht="18">
      <c r="A46" s="1"/>
      <c r="B46" s="96" t="s">
        <v>174</v>
      </c>
      <c r="C46" s="96"/>
      <c r="D46" s="95"/>
      <c r="E46" s="95"/>
      <c r="F46" s="95"/>
      <c r="G46" s="1"/>
      <c r="H46" s="95"/>
      <c r="I46" s="1"/>
      <c r="J46" s="95"/>
      <c r="K46" s="95"/>
      <c r="L46" s="95"/>
      <c r="M46" s="95"/>
      <c r="N46" s="86"/>
      <c r="O46" s="86"/>
      <c r="P46" s="86"/>
    </row>
    <row r="47" spans="1:20" s="82" customFormat="1">
      <c r="A47" s="1"/>
      <c r="B47" s="87" t="s">
        <v>172</v>
      </c>
      <c r="C47" s="84"/>
      <c r="D47" s="84"/>
      <c r="E47" s="84"/>
      <c r="F47" s="84"/>
      <c r="G47" s="1"/>
      <c r="H47" s="84"/>
      <c r="I47" s="1"/>
      <c r="J47" s="84"/>
      <c r="K47" s="84"/>
      <c r="L47" s="84"/>
      <c r="M47" s="84"/>
      <c r="N47" s="84"/>
      <c r="O47" s="85"/>
    </row>
    <row r="48" spans="1:20" s="1" customFormat="1" ht="7.5" customHeight="1" thickBot="1">
      <c r="J48" s="2"/>
      <c r="K48" s="2"/>
      <c r="L48" s="2"/>
      <c r="M48" s="2"/>
      <c r="N48" s="2"/>
      <c r="O48" s="2"/>
      <c r="P48" s="2"/>
      <c r="Q48" s="2"/>
      <c r="R48" s="2"/>
      <c r="S48" s="2"/>
      <c r="T48" s="2"/>
    </row>
    <row r="49" spans="2:14" ht="14.65" thickTop="1">
      <c r="B49" s="101" t="s">
        <v>106</v>
      </c>
      <c r="C49" s="203"/>
      <c r="D49" s="186"/>
      <c r="E49" s="186"/>
      <c r="F49" s="187"/>
    </row>
    <row r="50" spans="2:14">
      <c r="B50" s="102" t="s">
        <v>107</v>
      </c>
      <c r="C50" s="204"/>
      <c r="D50" s="189"/>
      <c r="E50" s="189"/>
      <c r="F50" s="190"/>
    </row>
    <row r="51" spans="2:14">
      <c r="B51" s="102" t="s">
        <v>110</v>
      </c>
      <c r="C51" s="204"/>
      <c r="D51" s="189"/>
      <c r="E51" s="189"/>
      <c r="F51" s="190"/>
    </row>
    <row r="52" spans="2:14">
      <c r="B52" s="102" t="s">
        <v>108</v>
      </c>
      <c r="C52" s="204"/>
      <c r="D52" s="189"/>
      <c r="E52" s="189"/>
      <c r="F52" s="190"/>
    </row>
    <row r="53" spans="2:14" ht="14.65" thickBot="1">
      <c r="B53" s="99" t="s">
        <v>109</v>
      </c>
      <c r="C53" s="202"/>
      <c r="D53" s="175"/>
      <c r="E53" s="175"/>
      <c r="F53" s="176"/>
    </row>
    <row r="54" spans="2:14" ht="14.65" thickTop="1">
      <c r="K54" s="70"/>
      <c r="L54" s="70"/>
      <c r="M54" s="70"/>
      <c r="N54" s="70"/>
    </row>
    <row r="55" spans="2:14">
      <c r="J55" s="70"/>
      <c r="K55" s="70"/>
      <c r="L55" s="70"/>
      <c r="M55" s="70"/>
      <c r="N55" s="70"/>
    </row>
    <row r="56" spans="2:14">
      <c r="J56" s="70"/>
      <c r="K56" s="70"/>
      <c r="L56" s="70"/>
      <c r="M56" s="70"/>
      <c r="N56" s="70"/>
    </row>
    <row r="57" spans="2:14">
      <c r="J57" s="70"/>
      <c r="K57" s="70"/>
      <c r="L57" s="70"/>
      <c r="M57" s="70"/>
      <c r="N57" s="70"/>
    </row>
    <row r="58" spans="2:14">
      <c r="J58" s="70"/>
      <c r="K58" s="70"/>
      <c r="L58" s="70"/>
      <c r="M58" s="70"/>
      <c r="N58" s="70"/>
    </row>
    <row r="59" spans="2:14">
      <c r="J59" s="70"/>
      <c r="K59" s="70"/>
      <c r="L59" s="70"/>
      <c r="M59" s="70"/>
      <c r="N59" s="70"/>
    </row>
  </sheetData>
  <sheetProtection algorithmName="SHA-512" hashValue="ZMJjLkOn6Dz2uEnGUe2NSe8L0OZMm4xujNWfgwHa2Q/bOyZQK1zHB2MeBlXzoe1RJ4Lt+7F+kQLY5HGO5kX7CQ==" saltValue="vb84KP30WxIWj48eK29WAw==" spinCount="100000" sheet="1" selectLockedCells="1"/>
  <mergeCells count="35">
    <mergeCell ref="C15:E15"/>
    <mergeCell ref="B3:F3"/>
    <mergeCell ref="C7:E7"/>
    <mergeCell ref="C9:E9"/>
    <mergeCell ref="C11:E11"/>
    <mergeCell ref="C13:E13"/>
    <mergeCell ref="B17:F17"/>
    <mergeCell ref="C18:F18"/>
    <mergeCell ref="B20:E20"/>
    <mergeCell ref="B21:C21"/>
    <mergeCell ref="H21:H42"/>
    <mergeCell ref="B22:C22"/>
    <mergeCell ref="B23:C23"/>
    <mergeCell ref="B24:C24"/>
    <mergeCell ref="B25:C25"/>
    <mergeCell ref="B26:C26"/>
    <mergeCell ref="B40:E40"/>
    <mergeCell ref="B27:C27"/>
    <mergeCell ref="B28:C28"/>
    <mergeCell ref="B29:E29"/>
    <mergeCell ref="F31:F32"/>
    <mergeCell ref="B33:E33"/>
    <mergeCell ref="B34:E34"/>
    <mergeCell ref="B35:E35"/>
    <mergeCell ref="B36:E36"/>
    <mergeCell ref="B37:E37"/>
    <mergeCell ref="B38:E38"/>
    <mergeCell ref="B39:E39"/>
    <mergeCell ref="C53:F53"/>
    <mergeCell ref="D42:E42"/>
    <mergeCell ref="C44:F44"/>
    <mergeCell ref="C49:F49"/>
    <mergeCell ref="C50:F50"/>
    <mergeCell ref="C51:F51"/>
    <mergeCell ref="C52:F52"/>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72D2-B55E-4845-8053-D488F46206E9}">
  <dimension ref="A1:E108"/>
  <sheetViews>
    <sheetView zoomScale="130" zoomScaleNormal="130" workbookViewId="0">
      <selection activeCell="A9" sqref="A9"/>
    </sheetView>
  </sheetViews>
  <sheetFormatPr defaultColWidth="9.1328125" defaultRowHeight="11.65"/>
  <cols>
    <col min="1" max="1" width="31.265625" style="1" bestFit="1" customWidth="1"/>
    <col min="2" max="16384" width="9.1328125" style="1"/>
  </cols>
  <sheetData>
    <row r="1" spans="1:1">
      <c r="A1" s="12" t="s">
        <v>89</v>
      </c>
    </row>
    <row r="2" spans="1:1">
      <c r="A2" s="76" t="s">
        <v>7</v>
      </c>
    </row>
    <row r="3" spans="1:1">
      <c r="A3" s="76" t="s">
        <v>8</v>
      </c>
    </row>
    <row r="4" spans="1:1">
      <c r="A4" s="76" t="s">
        <v>45</v>
      </c>
    </row>
    <row r="5" spans="1:1">
      <c r="A5" s="76" t="s">
        <v>9</v>
      </c>
    </row>
    <row r="6" spans="1:1">
      <c r="A6" s="76" t="s">
        <v>10</v>
      </c>
    </row>
    <row r="7" spans="1:1">
      <c r="A7" s="76" t="s">
        <v>11</v>
      </c>
    </row>
    <row r="8" spans="1:1">
      <c r="A8" s="76" t="s">
        <v>179</v>
      </c>
    </row>
    <row r="9" spans="1:1">
      <c r="A9" s="76" t="s">
        <v>12</v>
      </c>
    </row>
    <row r="10" spans="1:1">
      <c r="A10" s="76" t="s">
        <v>13</v>
      </c>
    </row>
    <row r="11" spans="1:1">
      <c r="A11" s="76" t="s">
        <v>14</v>
      </c>
    </row>
    <row r="12" spans="1:1">
      <c r="A12" s="76" t="s">
        <v>16</v>
      </c>
    </row>
    <row r="13" spans="1:1">
      <c r="A13" s="76" t="s">
        <v>15</v>
      </c>
    </row>
    <row r="14" spans="1:1">
      <c r="A14" s="76" t="s">
        <v>17</v>
      </c>
    </row>
    <row r="15" spans="1:1">
      <c r="A15" s="76" t="s">
        <v>18</v>
      </c>
    </row>
    <row r="16" spans="1:1">
      <c r="A16" s="76" t="s">
        <v>19</v>
      </c>
    </row>
    <row r="17" spans="1:1">
      <c r="A17" s="76" t="s">
        <v>20</v>
      </c>
    </row>
    <row r="18" spans="1:1">
      <c r="A18" s="76" t="s">
        <v>134</v>
      </c>
    </row>
    <row r="19" spans="1:1">
      <c r="A19" s="76" t="s">
        <v>21</v>
      </c>
    </row>
    <row r="20" spans="1:1">
      <c r="A20" s="76" t="s">
        <v>22</v>
      </c>
    </row>
    <row r="21" spans="1:1">
      <c r="A21" s="76" t="s">
        <v>23</v>
      </c>
    </row>
    <row r="22" spans="1:1">
      <c r="A22" s="76" t="s">
        <v>24</v>
      </c>
    </row>
    <row r="23" spans="1:1">
      <c r="A23" s="76" t="s">
        <v>25</v>
      </c>
    </row>
    <row r="24" spans="1:1">
      <c r="A24" s="76" t="s">
        <v>26</v>
      </c>
    </row>
    <row r="25" spans="1:1">
      <c r="A25" s="76" t="s">
        <v>27</v>
      </c>
    </row>
    <row r="26" spans="1:1">
      <c r="A26" s="76" t="s">
        <v>28</v>
      </c>
    </row>
    <row r="27" spans="1:1">
      <c r="A27" s="76" t="s">
        <v>29</v>
      </c>
    </row>
    <row r="28" spans="1:1">
      <c r="A28" s="76" t="s">
        <v>30</v>
      </c>
    </row>
    <row r="29" spans="1:1">
      <c r="A29" s="76" t="s">
        <v>31</v>
      </c>
    </row>
    <row r="30" spans="1:1">
      <c r="A30" s="76" t="s">
        <v>32</v>
      </c>
    </row>
    <row r="31" spans="1:1">
      <c r="A31" s="76" t="s">
        <v>33</v>
      </c>
    </row>
    <row r="32" spans="1:1">
      <c r="A32" s="76" t="s">
        <v>34</v>
      </c>
    </row>
    <row r="33" spans="1:5">
      <c r="A33" s="76" t="s">
        <v>35</v>
      </c>
    </row>
    <row r="34" spans="1:5">
      <c r="A34" s="76" t="s">
        <v>132</v>
      </c>
    </row>
    <row r="35" spans="1:5">
      <c r="A35" s="76" t="s">
        <v>36</v>
      </c>
    </row>
    <row r="36" spans="1:5">
      <c r="A36" s="76" t="s">
        <v>37</v>
      </c>
    </row>
    <row r="37" spans="1:5">
      <c r="A37" s="76" t="s">
        <v>38</v>
      </c>
    </row>
    <row r="38" spans="1:5">
      <c r="A38" s="76" t="s">
        <v>39</v>
      </c>
    </row>
    <row r="39" spans="1:5">
      <c r="A39" s="76" t="s">
        <v>40</v>
      </c>
    </row>
    <row r="40" spans="1:5">
      <c r="A40" s="76" t="s">
        <v>41</v>
      </c>
    </row>
    <row r="41" spans="1:5">
      <c r="A41" s="76" t="s">
        <v>42</v>
      </c>
    </row>
    <row r="42" spans="1:5">
      <c r="A42" s="76" t="s">
        <v>43</v>
      </c>
    </row>
    <row r="43" spans="1:5">
      <c r="A43" s="76" t="s">
        <v>44</v>
      </c>
      <c r="E43" s="77"/>
    </row>
    <row r="44" spans="1:5">
      <c r="A44" s="1" t="s">
        <v>142</v>
      </c>
    </row>
    <row r="45" spans="1:5">
      <c r="A45" s="1" t="s">
        <v>143</v>
      </c>
      <c r="E45" s="77"/>
    </row>
    <row r="46" spans="1:5">
      <c r="A46" s="1" t="s">
        <v>144</v>
      </c>
    </row>
    <row r="47" spans="1:5">
      <c r="A47" s="1" t="s">
        <v>145</v>
      </c>
    </row>
    <row r="48" spans="1:5">
      <c r="A48" s="1" t="s">
        <v>146</v>
      </c>
    </row>
    <row r="49" spans="1:1">
      <c r="A49" s="1" t="s">
        <v>147</v>
      </c>
    </row>
    <row r="50" spans="1:1">
      <c r="A50" s="1" t="s">
        <v>148</v>
      </c>
    </row>
    <row r="51" spans="1:1">
      <c r="A51" s="1" t="s">
        <v>149</v>
      </c>
    </row>
    <row r="52" spans="1:1">
      <c r="A52" s="1" t="s">
        <v>150</v>
      </c>
    </row>
    <row r="53" spans="1:1">
      <c r="A53" s="1" t="s">
        <v>151</v>
      </c>
    </row>
    <row r="54" spans="1:1">
      <c r="A54" s="1" t="s">
        <v>152</v>
      </c>
    </row>
    <row r="55" spans="1:1">
      <c r="A55" s="76" t="s">
        <v>48</v>
      </c>
    </row>
    <row r="56" spans="1:1">
      <c r="A56" s="76" t="s">
        <v>49</v>
      </c>
    </row>
    <row r="57" spans="1:1">
      <c r="A57" s="76" t="s">
        <v>57</v>
      </c>
    </row>
    <row r="58" spans="1:1">
      <c r="A58" s="76" t="s">
        <v>58</v>
      </c>
    </row>
    <row r="59" spans="1:1">
      <c r="A59" s="76" t="s">
        <v>54</v>
      </c>
    </row>
    <row r="60" spans="1:1">
      <c r="A60" s="76" t="s">
        <v>47</v>
      </c>
    </row>
    <row r="61" spans="1:1">
      <c r="A61" s="76" t="s">
        <v>53</v>
      </c>
    </row>
    <row r="62" spans="1:1">
      <c r="A62" s="76" t="s">
        <v>59</v>
      </c>
    </row>
    <row r="63" spans="1:1">
      <c r="A63" s="76" t="s">
        <v>60</v>
      </c>
    </row>
    <row r="64" spans="1:1">
      <c r="A64" s="76" t="s">
        <v>6</v>
      </c>
    </row>
    <row r="65" spans="1:1">
      <c r="A65" s="76" t="s">
        <v>61</v>
      </c>
    </row>
    <row r="66" spans="1:1">
      <c r="A66" s="76" t="s">
        <v>62</v>
      </c>
    </row>
    <row r="67" spans="1:1">
      <c r="A67" s="76" t="s">
        <v>63</v>
      </c>
    </row>
    <row r="68" spans="1:1">
      <c r="A68" s="76" t="s">
        <v>52</v>
      </c>
    </row>
    <row r="69" spans="1:1">
      <c r="A69" s="76" t="s">
        <v>55</v>
      </c>
    </row>
    <row r="70" spans="1:1">
      <c r="A70" s="76" t="s">
        <v>64</v>
      </c>
    </row>
    <row r="71" spans="1:1">
      <c r="A71" s="76" t="s">
        <v>65</v>
      </c>
    </row>
    <row r="72" spans="1:1">
      <c r="A72" s="76" t="s">
        <v>51</v>
      </c>
    </row>
    <row r="73" spans="1:1">
      <c r="A73" s="76" t="s">
        <v>66</v>
      </c>
    </row>
    <row r="74" spans="1:1">
      <c r="A74" s="76" t="s">
        <v>67</v>
      </c>
    </row>
    <row r="75" spans="1:1">
      <c r="A75" s="76" t="s">
        <v>133</v>
      </c>
    </row>
    <row r="76" spans="1:1">
      <c r="A76" s="76" t="s">
        <v>50</v>
      </c>
    </row>
    <row r="77" spans="1:1">
      <c r="A77" s="76" t="s">
        <v>56</v>
      </c>
    </row>
    <row r="78" spans="1:1">
      <c r="A78" s="76" t="s">
        <v>135</v>
      </c>
    </row>
    <row r="79" spans="1:1">
      <c r="A79" s="76" t="s">
        <v>68</v>
      </c>
    </row>
    <row r="80" spans="1:1">
      <c r="A80" s="76" t="s">
        <v>136</v>
      </c>
    </row>
    <row r="81" spans="1:1">
      <c r="A81" s="76" t="s">
        <v>69</v>
      </c>
    </row>
    <row r="82" spans="1:1">
      <c r="A82" s="76" t="s">
        <v>70</v>
      </c>
    </row>
    <row r="83" spans="1:1">
      <c r="A83" s="76" t="s">
        <v>71</v>
      </c>
    </row>
    <row r="84" spans="1:1">
      <c r="A84" s="76" t="s">
        <v>72</v>
      </c>
    </row>
    <row r="85" spans="1:1">
      <c r="A85" s="76" t="s">
        <v>73</v>
      </c>
    </row>
    <row r="86" spans="1:1">
      <c r="A86" s="76" t="s">
        <v>46</v>
      </c>
    </row>
    <row r="87" spans="1:1">
      <c r="A87" s="76" t="s">
        <v>74</v>
      </c>
    </row>
    <row r="88" spans="1:1">
      <c r="A88" s="76" t="s">
        <v>137</v>
      </c>
    </row>
    <row r="89" spans="1:1">
      <c r="A89" s="76" t="s">
        <v>75</v>
      </c>
    </row>
    <row r="90" spans="1:1">
      <c r="A90" s="76" t="s">
        <v>76</v>
      </c>
    </row>
    <row r="91" spans="1:1">
      <c r="A91" s="76" t="s">
        <v>77</v>
      </c>
    </row>
    <row r="92" spans="1:1">
      <c r="A92" s="76" t="s">
        <v>78</v>
      </c>
    </row>
    <row r="93" spans="1:1">
      <c r="A93" s="76" t="s">
        <v>79</v>
      </c>
    </row>
    <row r="94" spans="1:1">
      <c r="A94" s="76" t="s">
        <v>80</v>
      </c>
    </row>
    <row r="95" spans="1:1">
      <c r="A95" s="76" t="s">
        <v>81</v>
      </c>
    </row>
    <row r="96" spans="1:1">
      <c r="A96" s="76" t="s">
        <v>82</v>
      </c>
    </row>
    <row r="97" spans="1:1">
      <c r="A97" s="76" t="s">
        <v>83</v>
      </c>
    </row>
    <row r="98" spans="1:1">
      <c r="A98" s="76" t="s">
        <v>84</v>
      </c>
    </row>
    <row r="99" spans="1:1">
      <c r="A99" s="76" t="s">
        <v>85</v>
      </c>
    </row>
    <row r="100" spans="1:1">
      <c r="A100" s="76" t="s">
        <v>86</v>
      </c>
    </row>
    <row r="101" spans="1:1">
      <c r="A101" s="76" t="s">
        <v>87</v>
      </c>
    </row>
    <row r="102" spans="1:1">
      <c r="A102" s="76" t="s">
        <v>88</v>
      </c>
    </row>
    <row r="103" spans="1:1">
      <c r="A103" s="76" t="s">
        <v>138</v>
      </c>
    </row>
    <row r="104" spans="1:1">
      <c r="A104" s="76" t="s">
        <v>139</v>
      </c>
    </row>
    <row r="105" spans="1:1">
      <c r="A105" s="76" t="s">
        <v>140</v>
      </c>
    </row>
    <row r="106" spans="1:1">
      <c r="A106" s="76" t="s">
        <v>141</v>
      </c>
    </row>
    <row r="107" spans="1:1">
      <c r="A107" s="76" t="s">
        <v>178</v>
      </c>
    </row>
    <row r="108" spans="1:1">
      <c r="A108" s="76" t="s">
        <v>155</v>
      </c>
    </row>
  </sheetData>
  <sortState xmlns:xlrd2="http://schemas.microsoft.com/office/spreadsheetml/2017/richdata2" ref="A2:A108">
    <sortCondition ref="A1:A10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456B85B5B7B049B02B8AF94B0F8406" ma:contentTypeVersion="6" ma:contentTypeDescription="Create a new document." ma:contentTypeScope="" ma:versionID="667015d7de54c175ea91a300d775c0ae">
  <xsd:schema xmlns:xsd="http://www.w3.org/2001/XMLSchema" xmlns:xs="http://www.w3.org/2001/XMLSchema" xmlns:p="http://schemas.microsoft.com/office/2006/metadata/properties" xmlns:ns2="7ebd02fc-7522-46e9-a2ca-4f554f8b9a01" xmlns:ns3="4ad6b086-0a0b-4b04-b91a-7757faf5f6cb" targetNamespace="http://schemas.microsoft.com/office/2006/metadata/properties" ma:root="true" ma:fieldsID="8151de8d834cb0e9df571f00c28331ba" ns2:_="" ns3:_="">
    <xsd:import namespace="7ebd02fc-7522-46e9-a2ca-4f554f8b9a01"/>
    <xsd:import namespace="4ad6b086-0a0b-4b04-b91a-7757faf5f6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d02fc-7522-46e9-a2ca-4f554f8b9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d6b086-0a0b-4b04-b91a-7757faf5f6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5E7CC9-49DA-4565-A790-6CD7584670E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F3196CF-7B96-4367-8AC1-D864089C5F29}"/>
</file>

<file path=customXml/itemProps3.xml><?xml version="1.0" encoding="utf-8"?>
<ds:datastoreItem xmlns:ds="http://schemas.openxmlformats.org/officeDocument/2006/customXml" ds:itemID="{3EA67CB6-1F35-45F6-B121-1FEEE1F07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Budget FAQs</vt:lpstr>
      <vt:lpstr>Budget Request</vt:lpstr>
      <vt:lpstr>Potential Additional Funding</vt:lpstr>
      <vt:lpstr>Annual &amp; CHG Events Breakdown</vt:lpstr>
      <vt:lpstr>Annual &amp; CHG Events Breakdown 2</vt:lpstr>
      <vt:lpstr>Annual &amp; CHG Events Breakdown 3</vt:lpstr>
      <vt:lpstr>Annual &amp; CHG Events Breakdown 4</vt:lpstr>
      <vt:lpstr>MG Cost Centres</vt:lpstr>
      <vt:lpstr>'Annual &amp; CHG Events Breakdown'!Print_Area</vt:lpstr>
      <vt:lpstr>'Annual &amp; CHG Events Breakdown 2'!Print_Area</vt:lpstr>
      <vt:lpstr>'Annual &amp; CHG Events Breakdown 3'!Print_Area</vt:lpstr>
      <vt:lpstr>'Annual &amp; CHG Events Breakdown 4'!Print_Area</vt:lpstr>
      <vt:lpstr>'Budget Request'!Print_Area</vt:lpstr>
      <vt:lpstr>'Potential Additional Funding'!Print_Area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Kirsty</dc:creator>
  <cp:lastModifiedBy>Kirsty Thorne</cp:lastModifiedBy>
  <cp:lastPrinted>2019-01-18T10:33:42Z</cp:lastPrinted>
  <dcterms:created xsi:type="dcterms:W3CDTF">2018-06-20T10:11:25Z</dcterms:created>
  <dcterms:modified xsi:type="dcterms:W3CDTF">2022-02-10T15:57:32Z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0x010100CC456B85B5B7B049B02B8AF94B0F8406</vt:lpwstr>
  </property>
  <property fmtid="{D5CDD505-2E9C-101B-9397-08002B2CF9AE}" pid="3" name="Order">
    <vt:r8>22200</vt:r8>
  </property>
</Properties>
</file>