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cshq.sharepoint.com/teams/MemGrp/Finance/Budget/2025-2026 (Next Year)/1.Admin/"/>
    </mc:Choice>
  </mc:AlternateContent>
  <xr:revisionPtr revIDLastSave="86" documentId="8_{1B7886B0-FD11-4F6F-B8B2-8AAEC0EC6221}" xr6:coauthVersionLast="47" xr6:coauthVersionMax="47" xr10:uidLastSave="{4FA1E7CC-E606-4309-BA50-146A6D5B1FDF}"/>
  <workbookProtection workbookAlgorithmName="SHA-512" workbookHashValue="57NZ9ffV15xiNJ+rCe0c0Bkzc+gUungevusYMbuunTA4DPS5DaQo4d9Q42dQLkvFQdaAOPwxbD2AF7uic6bxLw==" workbookSaltValue="6rGNoEUUwqmI8ROHIhiy+Q==" workbookSpinCount="100000" lockStructure="1"/>
  <bookViews>
    <workbookView xWindow="40920" yWindow="-8730" windowWidth="24240" windowHeight="13020" tabRatio="837" firstSheet="2" activeTab="2" xr2:uid="{5E8392D0-0435-48CC-AB53-02945DF77056}"/>
  </bookViews>
  <sheets>
    <sheet name="Budget FAQs" sheetId="13" r:id="rId1"/>
    <sheet name="MG Cost Centres" sheetId="2" state="hidden" r:id="rId2"/>
    <sheet name="Budget Request" sheetId="1" r:id="rId3"/>
    <sheet name="Potential Additional Funding" sheetId="3" r:id="rId4"/>
    <sheet name="Annual &amp; CHG Events Breakdown" sheetId="4" r:id="rId5"/>
    <sheet name="Annual &amp; CHG Events Breakdown 2" sheetId="10" r:id="rId6"/>
    <sheet name="Annual &amp; CHG Events Breakdown 3" sheetId="11" r:id="rId7"/>
    <sheet name="Annual &amp; CHG Events Breakdown 4" sheetId="12" r:id="rId8"/>
  </sheets>
  <definedNames>
    <definedName name="_xlnm._FilterDatabase" localSheetId="2" hidden="1">'Budget Request'!$B$2:$B$2</definedName>
    <definedName name="_xlnm.Print_Area" localSheetId="4">'Annual &amp; CHG Events Breakdown'!$A$1:$I$54</definedName>
    <definedName name="_xlnm.Print_Area" localSheetId="5">'Annual &amp; CHG Events Breakdown 2'!$A$1:$I$54</definedName>
    <definedName name="_xlnm.Print_Area" localSheetId="6">'Annual &amp; CHG Events Breakdown 3'!$A$1:$I$54</definedName>
    <definedName name="_xlnm.Print_Area" localSheetId="7">'Annual &amp; CHG Events Breakdown 4'!$A$1:$I$54</definedName>
    <definedName name="_xlnm.Print_Area" localSheetId="2">'Budget Request'!$A$1:$Q$43</definedName>
    <definedName name="_xlnm.Print_Area" localSheetId="3">'Potential Additional Funding'!$A$1:$D$17</definedName>
    <definedName name="VersionNumber" hidden="1">"4.8.6710"</definedName>
  </definedNames>
  <calcPr calcId="191028" concurrentManualCount="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1" l="1"/>
  <c r="O28" i="1"/>
  <c r="N28" i="1"/>
  <c r="M28" i="1"/>
  <c r="L28" i="1"/>
  <c r="K28" i="1"/>
  <c r="J28" i="1"/>
  <c r="I28" i="1"/>
  <c r="H28" i="1"/>
  <c r="G28" i="1"/>
  <c r="F28" i="1"/>
  <c r="E28" i="1"/>
  <c r="D28" i="1"/>
  <c r="P2" i="1" l="1"/>
  <c r="D7" i="1" l="1"/>
  <c r="G7" i="1"/>
  <c r="F7" i="1"/>
  <c r="E7" i="1"/>
  <c r="O7" i="1"/>
  <c r="N7" i="1"/>
  <c r="M7" i="1"/>
  <c r="L7" i="1"/>
  <c r="K7" i="1"/>
  <c r="J7" i="1"/>
  <c r="I7" i="1"/>
  <c r="H7" i="1"/>
  <c r="F40" i="12"/>
  <c r="F29" i="12"/>
  <c r="F42" i="12" s="1"/>
  <c r="F27" i="12"/>
  <c r="F26" i="12"/>
  <c r="F25" i="12"/>
  <c r="F24" i="12"/>
  <c r="C7" i="12"/>
  <c r="B1" i="12"/>
  <c r="F40" i="11"/>
  <c r="F27" i="11"/>
  <c r="F26" i="11"/>
  <c r="F25" i="11"/>
  <c r="F24" i="11"/>
  <c r="F29" i="11" s="1"/>
  <c r="F42" i="11" s="1"/>
  <c r="C7" i="11"/>
  <c r="B1" i="11"/>
  <c r="F40" i="10"/>
  <c r="F27" i="10"/>
  <c r="F26" i="10"/>
  <c r="F25" i="10"/>
  <c r="F24" i="10"/>
  <c r="F29" i="10" s="1"/>
  <c r="F42" i="10" s="1"/>
  <c r="C7" i="10"/>
  <c r="B1" i="10"/>
  <c r="B1" i="3"/>
  <c r="C7" i="4"/>
  <c r="C3" i="3"/>
  <c r="D14" i="1"/>
  <c r="B1" i="4"/>
  <c r="O16" i="1" l="1"/>
  <c r="N16" i="1"/>
  <c r="M16" i="1"/>
  <c r="L16" i="1"/>
  <c r="K16" i="1"/>
  <c r="J16" i="1"/>
  <c r="I16" i="1"/>
  <c r="H16" i="1"/>
  <c r="G16" i="1"/>
  <c r="F16" i="1"/>
  <c r="E16" i="1"/>
  <c r="D16" i="1"/>
  <c r="P10" i="1" l="1"/>
  <c r="F40" i="4" l="1"/>
  <c r="F27" i="4" l="1"/>
  <c r="F26" i="4"/>
  <c r="F25" i="4"/>
  <c r="F24" i="4"/>
  <c r="F29" i="4" l="1"/>
  <c r="F42" i="4" s="1"/>
  <c r="D12" i="3" l="1"/>
  <c r="P27" i="1" l="1"/>
  <c r="P26" i="1"/>
  <c r="P25" i="1"/>
  <c r="P24" i="1"/>
  <c r="P23" i="1"/>
  <c r="P22" i="1"/>
  <c r="P21" i="1"/>
  <c r="P20" i="1"/>
  <c r="P19" i="1"/>
  <c r="P18" i="1"/>
  <c r="P11" i="1"/>
  <c r="P12" i="1"/>
  <c r="P13" i="1"/>
  <c r="P9" i="1"/>
  <c r="E14" i="1"/>
  <c r="F14" i="1"/>
  <c r="G14" i="1"/>
  <c r="H14" i="1"/>
  <c r="I14" i="1"/>
  <c r="J14" i="1"/>
  <c r="K14" i="1"/>
  <c r="L14" i="1"/>
  <c r="M14" i="1"/>
  <c r="N14" i="1"/>
  <c r="O14" i="1"/>
  <c r="P14" i="1" l="1"/>
  <c r="S14" i="1" s="1"/>
  <c r="P28" i="1"/>
  <c r="S28" i="1" s="1"/>
  <c r="P30" i="1" l="1"/>
  <c r="S30" i="1" s="1"/>
</calcChain>
</file>

<file path=xl/sharedStrings.xml><?xml version="1.0" encoding="utf-8"?>
<sst xmlns="http://schemas.openxmlformats.org/spreadsheetml/2006/main" count="375" uniqueCount="230">
  <si>
    <t>BCS Budget FAQs</t>
  </si>
  <si>
    <t>Q. Where do I need to submit my budget?</t>
  </si>
  <si>
    <t>A. You should email your budget to groups@bcs.uk in the current Excel format before the deadline given</t>
  </si>
  <si>
    <t>Q. Why must I do a budget?</t>
  </si>
  <si>
    <t>A. BCS has over 100 groups across the institute with a wide variety of needs. Some meet regularly in hotels, some make use of the BCS London office, some only run courses or conventions, some are in cities with all their members in a close area, and some are in large partially populated areas. Each group therefore has vastly different financial requirements, so to try and give money for the year based on a formula, as used to happen, does not work. Therefore you are asked to submit a budget telling us what you will be doing over the next 12 months and how much you think you need to do so.</t>
  </si>
  <si>
    <t>Q. Why is the budget required in March when the financial year does not start until September?</t>
  </si>
  <si>
    <t>A. All the main committees that deal with the Member Groups are made up of volunteers who meet once a month. The budgets have to initially go through the Finance Committee and then be approved by Community Board before final approval by the Trustee Board. The budget normally reaches Trustee Board around June, with Groups being informed of their allocations in July/August before the new financial year begins.</t>
  </si>
  <si>
    <t>Q. Why do I need to put money in against Potential Additional Funding and still submit an Supplementary Funding Request (SFR) form?</t>
  </si>
  <si>
    <t>A. When funds are allocated, we look at the day to day running of the member group and also potentially what other spending might occur over the year. As not all special projects that were planned in March occur, the pot is based on what might happen. Allocating money to something that doesn't happen could take funds from other areas that are in need of funding. When an SFR form is submitted with detailed breakdown of costs and a good case then it is more likely to attract money from the SFR pots.</t>
  </si>
  <si>
    <t>Q. If we have risk funding and we don't use it can we spend it on other things?</t>
  </si>
  <si>
    <t>A. No, any unused risk funding is returned to the SFR pot.</t>
  </si>
  <si>
    <t>Please direct any other questions to your co-ordinator via groups@bcs.uk</t>
  </si>
  <si>
    <t>MG Cost Centres</t>
  </si>
  <si>
    <t>BC01: Aberdeen</t>
  </si>
  <si>
    <t>BC02: Beds, Bucks and Northants</t>
  </si>
  <si>
    <t>BC03: Northern Ireland</t>
  </si>
  <si>
    <t>BC04: Berkshire</t>
  </si>
  <si>
    <t>BC05: Birmingham</t>
  </si>
  <si>
    <t>BC06: Dorset</t>
  </si>
  <si>
    <t>BC07: Bristol and Bath</t>
  </si>
  <si>
    <t>BC08: Cheltenham and Glos</t>
  </si>
  <si>
    <t>BC09: Chester and North Wales</t>
  </si>
  <si>
    <t>BC10: Coventry</t>
  </si>
  <si>
    <t>BC12: Edinburgh</t>
  </si>
  <si>
    <t>BC13: Glasgow</t>
  </si>
  <si>
    <t>BC15: Hampshire</t>
  </si>
  <si>
    <t>BC17: Humberside</t>
  </si>
  <si>
    <t>BC18: Kent</t>
  </si>
  <si>
    <t>BC19: London South</t>
  </si>
  <si>
    <t>BC20: Leicester</t>
  </si>
  <si>
    <t>BC21: London Central</t>
  </si>
  <si>
    <t>BC22: London North</t>
  </si>
  <si>
    <t>BC23: London West</t>
  </si>
  <si>
    <t>BC24: Manchester</t>
  </si>
  <si>
    <t>BC25: Merseyside</t>
  </si>
  <si>
    <t>BC27: Newcastle</t>
  </si>
  <si>
    <t>BC28: Stoke-on-Trent and Staffordshire</t>
  </si>
  <si>
    <t>BC30: Nottingham and Derby</t>
  </si>
  <si>
    <t>BC31: Oxfordshire</t>
  </si>
  <si>
    <t>BC32: Preston</t>
  </si>
  <si>
    <t>BC34: South Wales</t>
  </si>
  <si>
    <t>BC35: South West</t>
  </si>
  <si>
    <t>BC36: South Yorkshire</t>
  </si>
  <si>
    <t>BC37: Sussex</t>
  </si>
  <si>
    <t>BC38: Tayside</t>
  </si>
  <si>
    <t>BC39: Teesside</t>
  </si>
  <si>
    <t>BC40: Hertfordshire</t>
  </si>
  <si>
    <t>BC41: West Yorkshire</t>
  </si>
  <si>
    <t>BC42: Wolverhampton</t>
  </si>
  <si>
    <t>BC43: Wiltshire</t>
  </si>
  <si>
    <t>BC46: Shropshire</t>
  </si>
  <si>
    <t>BC47: Hereford and Worcs</t>
  </si>
  <si>
    <t>BC48: Mid Wales</t>
  </si>
  <si>
    <t>BC49: North Lakes (Cumbria)</t>
  </si>
  <si>
    <t>BC50: Surrey</t>
  </si>
  <si>
    <t>HEA: BCS Health</t>
  </si>
  <si>
    <t>ITLF: BCS IT Leaders Forum</t>
  </si>
  <si>
    <t>SP01: Advanced Programming</t>
  </si>
  <si>
    <t>SP04: Business Change</t>
  </si>
  <si>
    <t>SP07: IRMA</t>
  </si>
  <si>
    <t>CC02: Resurrection</t>
  </si>
  <si>
    <t>SP08: Computer Conservation Soc</t>
  </si>
  <si>
    <t>SP09: Information Security</t>
  </si>
  <si>
    <t>SP10: Cybercrime Forensics</t>
  </si>
  <si>
    <t>SP13: Data Management</t>
  </si>
  <si>
    <t>SP21: Artificial Intelligence</t>
  </si>
  <si>
    <t>SP22: FACS</t>
  </si>
  <si>
    <t>SP23: Fortran</t>
  </si>
  <si>
    <t>SP26: Interaction</t>
  </si>
  <si>
    <t>SP29: Information Retrieval</t>
  </si>
  <si>
    <t>SP30: Law</t>
  </si>
  <si>
    <t>SP31: HI Northern</t>
  </si>
  <si>
    <t>SP32: Digital Medicines</t>
  </si>
  <si>
    <t>SP33: Digital Clinical Risk Management</t>
  </si>
  <si>
    <t>SP34: HI London and SE</t>
  </si>
  <si>
    <t>SP35: Social Care SG</t>
  </si>
  <si>
    <t>SP36: HI Scotland</t>
  </si>
  <si>
    <t>SP37: HI Wales</t>
  </si>
  <si>
    <t>SP38: Health and Care AI</t>
  </si>
  <si>
    <t>SP41: HI Nursing</t>
  </si>
  <si>
    <t>SP42: SPA</t>
  </si>
  <si>
    <t>SP48: HI Primary Health Care</t>
  </si>
  <si>
    <t>SP49: PROMS G</t>
  </si>
  <si>
    <t>SP50: Quality</t>
  </si>
  <si>
    <t>SP51: Requirements Engineering</t>
  </si>
  <si>
    <t>SP57: SIGIST</t>
  </si>
  <si>
    <t>SP58: Internet</t>
  </si>
  <si>
    <t>SP60: Financial Services</t>
  </si>
  <si>
    <t>SP63: BCS Women</t>
  </si>
  <si>
    <t>SP64: Consultancy MG</t>
  </si>
  <si>
    <t>SP65: Sociotech</t>
  </si>
  <si>
    <t>SP67: Computer Arts</t>
  </si>
  <si>
    <t>SP67EVA: CAS EVA</t>
  </si>
  <si>
    <t>SP70: Open Source</t>
  </si>
  <si>
    <t>SP71: Service Management</t>
  </si>
  <si>
    <t>SP75: Learning and Dev MG</t>
  </si>
  <si>
    <t>SP76: e Learning</t>
  </si>
  <si>
    <t>SP77: Enterprise Architecture</t>
  </si>
  <si>
    <t>SP78: Green IT</t>
  </si>
  <si>
    <t>SP79: Animation and Games Dev</t>
  </si>
  <si>
    <t>SP82: ICT Ethics</t>
  </si>
  <si>
    <t>SP83: Agile Inst</t>
  </si>
  <si>
    <t>SP84: Entrepreneurs</t>
  </si>
  <si>
    <t>SP85: Health Northern Ireland</t>
  </si>
  <si>
    <t>SP86: CMA</t>
  </si>
  <si>
    <t>SP87: Nat Mental Health Info</t>
  </si>
  <si>
    <t>SP88: Digital Accessibility</t>
  </si>
  <si>
    <t>SP89: Dev Sec Ops</t>
  </si>
  <si>
    <t>SP90: Business Intelligence</t>
  </si>
  <si>
    <t>SP91: Payroll SG</t>
  </si>
  <si>
    <t>SP92: Embrace SG</t>
  </si>
  <si>
    <t>SP93: NeurodiverseIT</t>
  </si>
  <si>
    <t>SP94: Digital Divide</t>
  </si>
  <si>
    <t>SP95: Pride SG</t>
  </si>
  <si>
    <t>SP96: Early Career Executive</t>
  </si>
  <si>
    <t>SP97: Academics SG</t>
  </si>
  <si>
    <t>SP98: Quantum SG</t>
  </si>
  <si>
    <t>Canada</t>
  </si>
  <si>
    <t>Guernsey</t>
  </si>
  <si>
    <t>Hellenic</t>
  </si>
  <si>
    <t>Hong Kong</t>
  </si>
  <si>
    <t>Isle of Man</t>
  </si>
  <si>
    <t>Jersey</t>
  </si>
  <si>
    <t>Malta</t>
  </si>
  <si>
    <t>Mauritius</t>
  </si>
  <si>
    <t>Middle East</t>
  </si>
  <si>
    <t>Sri Lanka</t>
  </si>
  <si>
    <t>USA</t>
  </si>
  <si>
    <t>Branch/Group/Section</t>
  </si>
  <si>
    <t>Income and Expenditure for Committee expenses, chargeable events and non-chargeable events.</t>
  </si>
  <si>
    <t>For annual and chargeable events; please complete an Annual &amp; CHG Events Breakdown sheet for each event and include on the relevant cells below.</t>
  </si>
  <si>
    <t>Income</t>
  </si>
  <si>
    <t>Code</t>
  </si>
  <si>
    <t>Total</t>
  </si>
  <si>
    <t>Projected Income</t>
  </si>
  <si>
    <t>Account Name</t>
  </si>
  <si>
    <r>
      <t xml:space="preserve">Other Income </t>
    </r>
    <r>
      <rPr>
        <i/>
        <sz val="9"/>
        <color rgb="FFFF0000"/>
        <rFont val="Calibri"/>
        <family val="2"/>
        <scheme val="minor"/>
      </rPr>
      <t>(Please provide more detail below)</t>
    </r>
  </si>
  <si>
    <t>1600</t>
  </si>
  <si>
    <t>Publications</t>
  </si>
  <si>
    <t>170</t>
  </si>
  <si>
    <t>Sponsorship</t>
  </si>
  <si>
    <t>1704</t>
  </si>
  <si>
    <t>Events Registration Fees</t>
  </si>
  <si>
    <t>1708</t>
  </si>
  <si>
    <t>Donations</t>
  </si>
  <si>
    <t>1711</t>
  </si>
  <si>
    <t xml:space="preserve">Total Income </t>
  </si>
  <si>
    <t>Expenditure</t>
  </si>
  <si>
    <t>Projected Expenditure</t>
  </si>
  <si>
    <r>
      <t>Travel Costs</t>
    </r>
    <r>
      <rPr>
        <i/>
        <sz val="9"/>
        <color theme="1"/>
        <rFont val="Calibri"/>
        <family val="2"/>
        <scheme val="minor"/>
      </rPr>
      <t xml:space="preserve"> </t>
    </r>
    <r>
      <rPr>
        <i/>
        <sz val="9"/>
        <color rgb="FFFF0000"/>
        <rFont val="Calibri"/>
        <family val="2"/>
        <scheme val="minor"/>
      </rPr>
      <t>(Committee ONLY)</t>
    </r>
  </si>
  <si>
    <t>3010</t>
  </si>
  <si>
    <r>
      <t xml:space="preserve">Printing </t>
    </r>
    <r>
      <rPr>
        <i/>
        <sz val="9"/>
        <color rgb="FFFF0000"/>
        <rFont val="Calibri"/>
        <family val="2"/>
        <scheme val="minor"/>
      </rPr>
      <t>(Please provide more detail below)</t>
    </r>
  </si>
  <si>
    <t>4000</t>
  </si>
  <si>
    <r>
      <t>Room Hire</t>
    </r>
    <r>
      <rPr>
        <i/>
        <sz val="9"/>
        <color rgb="FFFF0000"/>
        <rFont val="Calibri"/>
        <family val="2"/>
        <scheme val="minor"/>
      </rPr>
      <t xml:space="preserve"> (excluding BCS London Office)</t>
    </r>
  </si>
  <si>
    <t>4110</t>
  </si>
  <si>
    <t>Speakers expenses</t>
  </si>
  <si>
    <t>4130</t>
  </si>
  <si>
    <t>Catering</t>
  </si>
  <si>
    <t>4150</t>
  </si>
  <si>
    <t>Publicity &amp; Membership Promotion</t>
  </si>
  <si>
    <t>4212</t>
  </si>
  <si>
    <r>
      <t xml:space="preserve">Sponsorship Expense </t>
    </r>
    <r>
      <rPr>
        <i/>
        <sz val="9"/>
        <color rgb="FFFF0000"/>
        <rFont val="Calibri"/>
        <family val="2"/>
        <scheme val="minor"/>
      </rPr>
      <t>(Please provide more detail below)</t>
    </r>
  </si>
  <si>
    <t>4291</t>
  </si>
  <si>
    <r>
      <t xml:space="preserve">Other Expenditure </t>
    </r>
    <r>
      <rPr>
        <i/>
        <sz val="9"/>
        <color rgb="FFFF0000"/>
        <rFont val="Calibri"/>
        <family val="2"/>
        <scheme val="minor"/>
      </rPr>
      <t>(Please provide more detail below)</t>
    </r>
  </si>
  <si>
    <t>4900</t>
  </si>
  <si>
    <r>
      <t xml:space="preserve">Student Prizes &amp; Membership </t>
    </r>
    <r>
      <rPr>
        <i/>
        <sz val="9"/>
        <color rgb="FFFF0000"/>
        <rFont val="Calibri"/>
        <family val="2"/>
        <scheme val="minor"/>
      </rPr>
      <t>(Please provide more detail below)</t>
    </r>
  </si>
  <si>
    <t>5102</t>
  </si>
  <si>
    <r>
      <t>Equipment</t>
    </r>
    <r>
      <rPr>
        <i/>
        <sz val="9"/>
        <color rgb="FFFF0000"/>
        <rFont val="Calibri"/>
        <family val="2"/>
        <scheme val="minor"/>
      </rPr>
      <t xml:space="preserve"> (Please provide more detail below)</t>
    </r>
  </si>
  <si>
    <t>7100</t>
  </si>
  <si>
    <t xml:space="preserve">Total Expenditure </t>
  </si>
  <si>
    <t>Non-budgeted purchases at the end of the financial year which have not had prior approval of CBFC will NOT be authorised.</t>
  </si>
  <si>
    <t xml:space="preserve">Net Running Costs </t>
  </si>
  <si>
    <t>Additional Nominal Code Information.</t>
  </si>
  <si>
    <t>Please provide further detail if you have put income or expenditure against the following nominal codes;</t>
  </si>
  <si>
    <t>Other Income</t>
  </si>
  <si>
    <t>Printing</t>
  </si>
  <si>
    <t>Sponsorship Expense</t>
  </si>
  <si>
    <t>Other Expenditure</t>
  </si>
  <si>
    <r>
      <t xml:space="preserve">Student Prizes, Membership &amp; Engagement </t>
    </r>
    <r>
      <rPr>
        <i/>
        <sz val="9"/>
        <color rgb="FFFF0000"/>
        <rFont val="Calibri"/>
        <family val="2"/>
        <scheme val="minor"/>
      </rPr>
      <t>(Existing ONLY, no new. Please detail the Universities in your catchment area and the prizes you offer for each one. The budget for these will be handled centrally. Guidance updated for September 2024)</t>
    </r>
  </si>
  <si>
    <t>Equipment</t>
  </si>
  <si>
    <t>HQ Team Comments ONLY</t>
  </si>
  <si>
    <t>HQ Team may wish to enter comments relating to the Branch/Group and their submission to assist with awarding funds.</t>
  </si>
  <si>
    <t>HQ Team Comments:</t>
  </si>
  <si>
    <t>Branch/Group/Section:</t>
  </si>
  <si>
    <t>Potential Additional Expenditure Background</t>
  </si>
  <si>
    <t>- This section is for items that are in addition to your regular Branch/Group activities and will be subject to the submission of a Supplementary Funding Request (SFR). They are not guaranteed funding but provide CBFC with an indication of how much funding may be required for the SFR pot. 
- Please ensure you provide the approximate date, a description and estimated costs for additional requests, including benefits to BCS. If you require further boxes please speak to your co-ordinator. 
- Regular annual events should now be included under the 'Annual &amp; CHG Events Breakdown' tabs.</t>
  </si>
  <si>
    <t>Potential Additional Request 1</t>
  </si>
  <si>
    <t>Potential Additional Request 2</t>
  </si>
  <si>
    <t>Potential Additional Request 3</t>
  </si>
  <si>
    <t>Potential Additional Request 4</t>
  </si>
  <si>
    <t>Potential Additional Request 5</t>
  </si>
  <si>
    <t>Please complete a separate tab for each annual or chargeable event. Once complete, enter figures from column F into the relevant lines on the main Budget Request tab, in the month your event is expected to occur.</t>
  </si>
  <si>
    <t xml:space="preserve">If you require further tabs please contact your co-ordinator. </t>
  </si>
  <si>
    <t>Expected date of event</t>
  </si>
  <si>
    <t>Venue</t>
  </si>
  <si>
    <t>Provisional Title</t>
  </si>
  <si>
    <t>Joint event with? (If applicable)</t>
  </si>
  <si>
    <t>Event Funding</t>
  </si>
  <si>
    <t>Please provide a brief description of the event including case for funding</t>
  </si>
  <si>
    <r>
      <t xml:space="preserve">1600 - Other Income </t>
    </r>
    <r>
      <rPr>
        <i/>
        <sz val="9"/>
        <color rgb="FFFF0000"/>
        <rFont val="Calibri"/>
        <family val="2"/>
        <scheme val="minor"/>
      </rPr>
      <t>(Please specify below)</t>
    </r>
  </si>
  <si>
    <t>Please enter these figures on the relevant lines in the Budget Request tab</t>
  </si>
  <si>
    <r>
      <t xml:space="preserve">1704 - Sponsorship </t>
    </r>
    <r>
      <rPr>
        <i/>
        <sz val="9"/>
        <color rgb="FFFF0000"/>
        <rFont val="Calibri"/>
        <family val="2"/>
        <scheme val="minor"/>
      </rPr>
      <t>(Please list potential sponsors below)</t>
    </r>
  </si>
  <si>
    <r>
      <t xml:space="preserve">1708 - Events Registration Fees </t>
    </r>
    <r>
      <rPr>
        <i/>
        <sz val="9"/>
        <color rgb="FFFF0000"/>
        <rFont val="Calibri"/>
        <family val="2"/>
        <scheme val="minor"/>
      </rPr>
      <t xml:space="preserve">(Please remember the event must either be chargeable for all </t>
    </r>
    <r>
      <rPr>
        <b/>
        <i/>
        <u/>
        <sz val="9"/>
        <color rgb="FFFF0000"/>
        <rFont val="Calibri"/>
        <family val="2"/>
        <scheme val="minor"/>
      </rPr>
      <t>OR</t>
    </r>
    <r>
      <rPr>
        <i/>
        <sz val="9"/>
        <color rgb="FFFF0000"/>
        <rFont val="Calibri"/>
        <family val="2"/>
        <scheme val="minor"/>
      </rPr>
      <t xml:space="preserve"> free for all)</t>
    </r>
  </si>
  <si>
    <t>No.</t>
  </si>
  <si>
    <t>Price (excl VAT)</t>
  </si>
  <si>
    <t xml:space="preserve">                BCS Members</t>
  </si>
  <si>
    <t xml:space="preserve">                Non- Members</t>
  </si>
  <si>
    <t xml:space="preserve">                Students</t>
  </si>
  <si>
    <r>
      <t xml:space="preserve">                Other </t>
    </r>
    <r>
      <rPr>
        <i/>
        <sz val="9"/>
        <color rgb="FFFF0000"/>
        <rFont val="Calibri"/>
        <family val="2"/>
        <scheme val="minor"/>
      </rPr>
      <t>(Please specify below)</t>
    </r>
  </si>
  <si>
    <t>1711 - Donations</t>
  </si>
  <si>
    <r>
      <t xml:space="preserve">3010 - Travel Costs </t>
    </r>
    <r>
      <rPr>
        <i/>
        <sz val="9"/>
        <color rgb="FFFF0000"/>
        <rFont val="Calibri"/>
        <family val="2"/>
        <scheme val="minor"/>
      </rPr>
      <t>(Committee ONLY)</t>
    </r>
  </si>
  <si>
    <r>
      <t xml:space="preserve">4000 - Printing </t>
    </r>
    <r>
      <rPr>
        <i/>
        <sz val="9"/>
        <color rgb="FFFF0000"/>
        <rFont val="Calibri"/>
        <family val="2"/>
        <scheme val="minor"/>
      </rPr>
      <t>(Please specify below)</t>
    </r>
  </si>
  <si>
    <r>
      <t xml:space="preserve">4110 - Room Hire </t>
    </r>
    <r>
      <rPr>
        <i/>
        <sz val="9"/>
        <color rgb="FFFF0000"/>
        <rFont val="Calibri"/>
        <family val="2"/>
        <scheme val="minor"/>
      </rPr>
      <t>(excluding BCS London Office)</t>
    </r>
  </si>
  <si>
    <t>4130 - Speakers expenses</t>
  </si>
  <si>
    <t>4150 - Catering</t>
  </si>
  <si>
    <t>4212 - Publicity</t>
  </si>
  <si>
    <r>
      <t xml:space="preserve">4900 - Other Expenditure </t>
    </r>
    <r>
      <rPr>
        <i/>
        <sz val="9"/>
        <color rgb="FFFF0000"/>
        <rFont val="Calibri"/>
        <family val="2"/>
        <scheme val="minor"/>
      </rPr>
      <t>(Please specify below)</t>
    </r>
  </si>
  <si>
    <t>Total Expenditure</t>
  </si>
  <si>
    <r>
      <t xml:space="preserve">Surplus/(Deficit) </t>
    </r>
    <r>
      <rPr>
        <sz val="9"/>
        <color rgb="FFFF0000"/>
        <rFont val="Calibri"/>
        <family val="2"/>
        <scheme val="minor"/>
      </rPr>
      <t>**</t>
    </r>
  </si>
  <si>
    <t>** Please provide a full explanation of the reasons for budgeting at a deficit;</t>
  </si>
  <si>
    <t>Additional Nominal Code Information</t>
  </si>
  <si>
    <t>1600 - Other Income</t>
  </si>
  <si>
    <t>1704 - Sponsorship</t>
  </si>
  <si>
    <t>1708 - Events Reg Fees (Other)</t>
  </si>
  <si>
    <t>4000 - Printing</t>
  </si>
  <si>
    <t>4900 - Other Expenditure</t>
  </si>
  <si>
    <t>SP40: Electronic Health and Care Records</t>
  </si>
  <si>
    <t>SP45: Clinical Informatics</t>
  </si>
  <si>
    <t>SP46: Computable Knowledge </t>
  </si>
  <si>
    <t>SP47: Standards and Interoperability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</si>
</sst>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0;\(#,##0\)"/>
    <numFmt numFmtId="165" formatCode="#,##0.00;\(#,##0.00\)"/>
    <numFmt numFmtId="166" formatCode="&quot;£&quot;#,##0.00"/>
  </numFmts>
  <fonts count="38">
    <font>
      <sz val="11"/>
      <color theme="1"/>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4"/>
      <color theme="1"/>
      <name val="Calibri"/>
      <family val="2"/>
      <scheme val="minor"/>
    </font>
    <font>
      <i/>
      <sz val="11"/>
      <color theme="1"/>
      <name val="Calibri"/>
      <family val="2"/>
      <scheme val="minor"/>
    </font>
    <font>
      <sz val="9"/>
      <color rgb="FFFF0000"/>
      <name val="Calibri"/>
      <family val="2"/>
      <scheme val="minor"/>
    </font>
    <font>
      <i/>
      <sz val="9"/>
      <color theme="1"/>
      <name val="Calibri"/>
      <family val="2"/>
      <scheme val="minor"/>
    </font>
    <font>
      <i/>
      <sz val="9"/>
      <color rgb="FFFF0000"/>
      <name val="Calibri"/>
      <family val="2"/>
      <scheme val="minor"/>
    </font>
    <font>
      <i/>
      <sz val="10"/>
      <color rgb="FFFF0000"/>
      <name val="Calibri"/>
      <family val="2"/>
      <scheme val="minor"/>
    </font>
    <font>
      <b/>
      <sz val="11"/>
      <color rgb="FFFF0000"/>
      <name val="Calibri"/>
      <family val="2"/>
      <scheme val="minor"/>
    </font>
    <font>
      <sz val="11"/>
      <name val="Calibri"/>
      <family val="2"/>
      <scheme val="minor"/>
    </font>
    <font>
      <b/>
      <sz val="11"/>
      <name val="Calibri"/>
      <family val="2"/>
      <scheme val="minor"/>
    </font>
    <font>
      <sz val="12"/>
      <name val="Calibri"/>
      <family val="2"/>
      <scheme val="minor"/>
    </font>
    <font>
      <b/>
      <sz val="10"/>
      <color theme="1"/>
      <name val="Calibri"/>
      <family val="2"/>
      <scheme val="minor"/>
    </font>
    <font>
      <b/>
      <sz val="12"/>
      <name val="Calibri"/>
      <family val="2"/>
      <scheme val="minor"/>
    </font>
    <font>
      <b/>
      <sz val="10"/>
      <name val="Calibri"/>
      <family val="2"/>
      <scheme val="minor"/>
    </font>
    <font>
      <b/>
      <sz val="16"/>
      <color theme="1"/>
      <name val="Calibri"/>
      <family val="2"/>
      <scheme val="minor"/>
    </font>
    <font>
      <sz val="16"/>
      <name val="Calibri"/>
      <family val="2"/>
      <scheme val="minor"/>
    </font>
    <font>
      <b/>
      <sz val="20"/>
      <color theme="1"/>
      <name val="Calibri"/>
      <family val="2"/>
      <scheme val="minor"/>
    </font>
    <font>
      <i/>
      <sz val="11"/>
      <name val="Calibri"/>
      <family val="2"/>
      <scheme val="minor"/>
    </font>
    <font>
      <sz val="6"/>
      <color rgb="FF222222"/>
      <name val="DIN Next LT Pro"/>
    </font>
    <font>
      <b/>
      <u/>
      <sz val="11"/>
      <color theme="1"/>
      <name val="Calibri"/>
      <family val="2"/>
      <scheme val="minor"/>
    </font>
    <font>
      <b/>
      <i/>
      <u/>
      <sz val="9"/>
      <color rgb="FFFF0000"/>
      <name val="Calibri"/>
      <family val="2"/>
      <scheme val="minor"/>
    </font>
    <font>
      <b/>
      <i/>
      <sz val="12"/>
      <color rgb="FFFF0000"/>
      <name val="Calibri"/>
      <family val="2"/>
      <scheme val="minor"/>
    </font>
    <font>
      <b/>
      <sz val="14"/>
      <name val="Calibri"/>
      <family val="2"/>
      <scheme val="minor"/>
    </font>
    <font>
      <sz val="9"/>
      <name val="Calibri"/>
      <family val="2"/>
      <scheme val="minor"/>
    </font>
    <font>
      <b/>
      <i/>
      <sz val="11"/>
      <name val="Calibri"/>
      <family val="2"/>
      <scheme val="minor"/>
    </font>
    <font>
      <sz val="14"/>
      <color theme="1"/>
      <name val="Calibri"/>
      <family val="2"/>
      <scheme val="minor"/>
    </font>
    <font>
      <b/>
      <sz val="9"/>
      <name val="Calibri"/>
      <family val="2"/>
      <scheme val="minor"/>
    </font>
    <font>
      <i/>
      <sz val="10"/>
      <name val="Calibri"/>
      <family val="2"/>
      <scheme val="minor"/>
    </font>
    <font>
      <b/>
      <u/>
      <sz val="14"/>
      <color theme="1"/>
      <name val="Calibri"/>
      <family val="2"/>
      <scheme val="minor"/>
    </font>
    <font>
      <b/>
      <i/>
      <sz val="11"/>
      <color theme="1"/>
      <name val="Calibri"/>
      <family val="2"/>
      <scheme val="minor"/>
    </font>
    <font>
      <sz val="4"/>
      <color theme="0" tint="-4.9989318521683403E-2"/>
      <name val="Calibri"/>
      <family val="2"/>
      <scheme val="minor"/>
    </font>
    <font>
      <b/>
      <i/>
      <sz val="10"/>
      <name val="Calibri"/>
      <family val="2"/>
      <scheme val="minor"/>
    </font>
    <font>
      <sz val="8"/>
      <color theme="0" tint="-0.34998626667073579"/>
      <name val="Calibri"/>
      <family val="2"/>
      <scheme val="minor"/>
    </font>
    <font>
      <sz val="8"/>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3" tint="0.79998168889431442"/>
        <bgColor indexed="64"/>
      </patternFill>
    </fill>
  </fills>
  <borders count="43">
    <border>
      <left/>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double">
        <color auto="1"/>
      </right>
      <top style="double">
        <color auto="1"/>
      </top>
      <bottom style="double">
        <color auto="1"/>
      </bottom>
      <diagonal/>
    </border>
    <border>
      <left/>
      <right style="double">
        <color indexed="64"/>
      </right>
      <top style="thin">
        <color indexed="64"/>
      </top>
      <bottom style="double">
        <color indexed="64"/>
      </bottom>
      <diagonal/>
    </border>
    <border>
      <left/>
      <right/>
      <top style="hair">
        <color auto="1"/>
      </top>
      <bottom style="hair">
        <color auto="1"/>
      </bottom>
      <diagonal/>
    </border>
    <border>
      <left/>
      <right style="double">
        <color auto="1"/>
      </right>
      <top style="hair">
        <color auto="1"/>
      </top>
      <bottom style="hair">
        <color auto="1"/>
      </bottom>
      <diagonal/>
    </border>
    <border>
      <left/>
      <right/>
      <top style="hair">
        <color auto="1"/>
      </top>
      <bottom style="double">
        <color auto="1"/>
      </bottom>
      <diagonal/>
    </border>
    <border>
      <left/>
      <right style="double">
        <color auto="1"/>
      </right>
      <top style="hair">
        <color auto="1"/>
      </top>
      <bottom style="double">
        <color auto="1"/>
      </bottom>
      <diagonal/>
    </border>
    <border>
      <left style="double">
        <color auto="1"/>
      </left>
      <right style="double">
        <color auto="1"/>
      </right>
      <top style="double">
        <color auto="1"/>
      </top>
      <bottom style="hair">
        <color auto="1"/>
      </bottom>
      <diagonal/>
    </border>
    <border>
      <left/>
      <right/>
      <top style="double">
        <color indexed="64"/>
      </top>
      <bottom style="double">
        <color indexed="64"/>
      </bottom>
      <diagonal/>
    </border>
    <border>
      <left style="double">
        <color auto="1"/>
      </left>
      <right/>
      <top style="hair">
        <color auto="1"/>
      </top>
      <bottom style="hair">
        <color auto="1"/>
      </bottom>
      <diagonal/>
    </border>
    <border>
      <left style="double">
        <color auto="1"/>
      </left>
      <right/>
      <top style="double">
        <color auto="1"/>
      </top>
      <bottom style="hair">
        <color auto="1"/>
      </bottom>
      <diagonal/>
    </border>
    <border>
      <left/>
      <right style="double">
        <color auto="1"/>
      </right>
      <top style="double">
        <color auto="1"/>
      </top>
      <bottom style="hair">
        <color auto="1"/>
      </bottom>
      <diagonal/>
    </border>
    <border>
      <left style="double">
        <color auto="1"/>
      </left>
      <right/>
      <top style="hair">
        <color auto="1"/>
      </top>
      <bottom style="double">
        <color auto="1"/>
      </bottom>
      <diagonal/>
    </border>
    <border>
      <left/>
      <right/>
      <top style="double">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double">
        <color auto="1"/>
      </bottom>
      <diagonal/>
    </border>
    <border>
      <left style="hair">
        <color auto="1"/>
      </left>
      <right/>
      <top style="double">
        <color auto="1"/>
      </top>
      <bottom style="hair">
        <color auto="1"/>
      </bottom>
      <diagonal/>
    </border>
    <border>
      <left style="double">
        <color auto="1"/>
      </left>
      <right style="hair">
        <color auto="1"/>
      </right>
      <top style="hair">
        <color auto="1"/>
      </top>
      <bottom/>
      <diagonal/>
    </border>
    <border>
      <left style="double">
        <color auto="1"/>
      </left>
      <right style="double">
        <color auto="1"/>
      </right>
      <top style="hair">
        <color auto="1"/>
      </top>
      <bottom/>
      <diagonal/>
    </border>
  </borders>
  <cellStyleXfs count="1">
    <xf numFmtId="0" fontId="0" fillId="0" borderId="0"/>
  </cellStyleXfs>
  <cellXfs count="192">
    <xf numFmtId="0" fontId="0" fillId="0" borderId="0" xfId="0"/>
    <xf numFmtId="0" fontId="3" fillId="0" borderId="0" xfId="0" applyFont="1"/>
    <xf numFmtId="164" fontId="3" fillId="0" borderId="0" xfId="0" applyNumberFormat="1" applyFont="1"/>
    <xf numFmtId="0" fontId="4" fillId="0" borderId="1" xfId="0" applyFont="1" applyBorder="1"/>
    <xf numFmtId="0" fontId="4" fillId="0" borderId="2" xfId="0" applyFont="1" applyBorder="1"/>
    <xf numFmtId="165" fontId="4" fillId="0" borderId="1" xfId="0" applyNumberFormat="1" applyFont="1" applyBorder="1"/>
    <xf numFmtId="165" fontId="4" fillId="0" borderId="21" xfId="0" applyNumberFormat="1" applyFont="1" applyBorder="1"/>
    <xf numFmtId="165" fontId="4" fillId="0" borderId="22" xfId="0" applyNumberFormat="1" applyFont="1" applyBorder="1"/>
    <xf numFmtId="165" fontId="4" fillId="0" borderId="23" xfId="0" applyNumberFormat="1" applyFont="1" applyBorder="1"/>
    <xf numFmtId="165" fontId="4" fillId="0" borderId="24" xfId="0" applyNumberFormat="1" applyFont="1" applyBorder="1"/>
    <xf numFmtId="165" fontId="4" fillId="0" borderId="25" xfId="0" applyNumberFormat="1" applyFont="1" applyBorder="1"/>
    <xf numFmtId="165" fontId="4" fillId="0" borderId="9" xfId="0" applyNumberFormat="1" applyFont="1" applyBorder="1"/>
    <xf numFmtId="0" fontId="4" fillId="0" borderId="0" xfId="0" applyFont="1"/>
    <xf numFmtId="0" fontId="5" fillId="0" borderId="0" xfId="0" applyFont="1"/>
    <xf numFmtId="165" fontId="3" fillId="0" borderId="12" xfId="0" applyNumberFormat="1" applyFont="1" applyBorder="1" applyProtection="1">
      <protection locked="0"/>
    </xf>
    <xf numFmtId="165" fontId="3" fillId="0" borderId="13" xfId="0" applyNumberFormat="1" applyFont="1" applyBorder="1" applyProtection="1">
      <protection locked="0"/>
    </xf>
    <xf numFmtId="165" fontId="3" fillId="0" borderId="14" xfId="0" applyNumberFormat="1" applyFont="1" applyBorder="1" applyProtection="1">
      <protection locked="0"/>
    </xf>
    <xf numFmtId="165" fontId="3" fillId="0" borderId="15" xfId="0" applyNumberFormat="1" applyFont="1" applyBorder="1" applyProtection="1">
      <protection locked="0"/>
    </xf>
    <xf numFmtId="165" fontId="3" fillId="0" borderId="16" xfId="0" applyNumberFormat="1" applyFont="1" applyBorder="1" applyProtection="1">
      <protection locked="0"/>
    </xf>
    <xf numFmtId="165" fontId="3" fillId="0" borderId="17" xfId="0" applyNumberFormat="1" applyFont="1" applyBorder="1" applyProtection="1">
      <protection locked="0"/>
    </xf>
    <xf numFmtId="165" fontId="3" fillId="0" borderId="18" xfId="0" applyNumberFormat="1" applyFont="1" applyBorder="1" applyProtection="1">
      <protection locked="0"/>
    </xf>
    <xf numFmtId="165" fontId="3" fillId="0" borderId="19" xfId="0" applyNumberFormat="1" applyFont="1" applyBorder="1" applyProtection="1">
      <protection locked="0"/>
    </xf>
    <xf numFmtId="165" fontId="3" fillId="0" borderId="20" xfId="0" applyNumberFormat="1" applyFont="1" applyBorder="1" applyProtection="1">
      <protection locked="0"/>
    </xf>
    <xf numFmtId="165" fontId="3" fillId="0" borderId="31" xfId="0" applyNumberFormat="1" applyFont="1" applyBorder="1" applyProtection="1">
      <protection locked="0"/>
    </xf>
    <xf numFmtId="165" fontId="3" fillId="0" borderId="21" xfId="0" applyNumberFormat="1" applyFont="1" applyBorder="1" applyProtection="1">
      <protection locked="0"/>
    </xf>
    <xf numFmtId="0" fontId="3" fillId="0" borderId="21" xfId="0" applyFont="1" applyBorder="1" applyProtection="1">
      <protection locked="0"/>
    </xf>
    <xf numFmtId="0" fontId="3" fillId="0" borderId="31" xfId="0" applyFont="1" applyBorder="1"/>
    <xf numFmtId="0" fontId="3" fillId="0" borderId="21" xfId="0" applyFont="1" applyBorder="1"/>
    <xf numFmtId="0" fontId="3" fillId="0" borderId="22" xfId="0" applyFont="1" applyBorder="1"/>
    <xf numFmtId="0" fontId="3" fillId="0" borderId="31"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4" fontId="3" fillId="0" borderId="12" xfId="0" applyNumberFormat="1" applyFont="1" applyBorder="1" applyProtection="1">
      <protection locked="0"/>
    </xf>
    <xf numFmtId="4" fontId="3" fillId="0" borderId="13" xfId="0" applyNumberFormat="1" applyFont="1" applyBorder="1" applyProtection="1">
      <protection locked="0"/>
    </xf>
    <xf numFmtId="4" fontId="3" fillId="0" borderId="14" xfId="0" applyNumberFormat="1" applyFont="1" applyBorder="1" applyProtection="1">
      <protection locked="0"/>
    </xf>
    <xf numFmtId="4" fontId="3" fillId="0" borderId="15" xfId="0" applyNumberFormat="1" applyFont="1" applyBorder="1" applyProtection="1">
      <protection locked="0"/>
    </xf>
    <xf numFmtId="4" fontId="3" fillId="0" borderId="16" xfId="0" applyNumberFormat="1" applyFont="1" applyBorder="1" applyProtection="1">
      <protection locked="0"/>
    </xf>
    <xf numFmtId="4" fontId="3" fillId="0" borderId="17" xfId="0" applyNumberFormat="1" applyFont="1" applyBorder="1" applyProtection="1">
      <protection locked="0"/>
    </xf>
    <xf numFmtId="4" fontId="3" fillId="0" borderId="18" xfId="0" applyNumberFormat="1" applyFont="1" applyBorder="1" applyProtection="1">
      <protection locked="0"/>
    </xf>
    <xf numFmtId="4" fontId="3" fillId="0" borderId="19" xfId="0" applyNumberFormat="1" applyFont="1" applyBorder="1" applyProtection="1">
      <protection locked="0"/>
    </xf>
    <xf numFmtId="4" fontId="3" fillId="0" borderId="20" xfId="0" applyNumberFormat="1" applyFont="1" applyBorder="1" applyProtection="1">
      <protection locked="0"/>
    </xf>
    <xf numFmtId="0" fontId="18" fillId="0" borderId="0" xfId="0" applyFont="1"/>
    <xf numFmtId="0" fontId="14" fillId="0" borderId="0" xfId="0" applyFont="1"/>
    <xf numFmtId="0" fontId="17" fillId="0" borderId="0" xfId="0" applyFont="1"/>
    <xf numFmtId="0" fontId="19" fillId="2" borderId="0" xfId="0" applyFont="1" applyFill="1" applyAlignment="1">
      <alignment vertical="center"/>
    </xf>
    <xf numFmtId="0" fontId="11" fillId="0" borderId="0" xfId="0" applyFont="1" applyAlignment="1">
      <alignment horizontal="left" wrapText="1"/>
    </xf>
    <xf numFmtId="0" fontId="10" fillId="0" borderId="0" xfId="0" applyFont="1"/>
    <xf numFmtId="0" fontId="1" fillId="0" borderId="0" xfId="0" applyFont="1"/>
    <xf numFmtId="0" fontId="15" fillId="0" borderId="0" xfId="0" applyFont="1"/>
    <xf numFmtId="0" fontId="3" fillId="3" borderId="31" xfId="0" applyFont="1" applyFill="1" applyBorder="1"/>
    <xf numFmtId="0" fontId="3" fillId="3" borderId="21" xfId="0" applyFont="1" applyFill="1" applyBorder="1"/>
    <xf numFmtId="0" fontId="4" fillId="0" borderId="21" xfId="0" applyFont="1" applyBorder="1"/>
    <xf numFmtId="165" fontId="3" fillId="0" borderId="21" xfId="0" applyNumberFormat="1" applyFont="1" applyBorder="1"/>
    <xf numFmtId="165" fontId="3" fillId="3" borderId="21" xfId="0" applyNumberFormat="1" applyFont="1" applyFill="1" applyBorder="1"/>
    <xf numFmtId="0" fontId="3" fillId="3" borderId="22" xfId="0" applyFont="1" applyFill="1" applyBorder="1"/>
    <xf numFmtId="0" fontId="4" fillId="0" borderId="3" xfId="0" applyFont="1" applyBorder="1"/>
    <xf numFmtId="0" fontId="4" fillId="0" borderId="4" xfId="0" applyFont="1" applyBorder="1"/>
    <xf numFmtId="0" fontId="0" fillId="0" borderId="4" xfId="0" applyBorder="1"/>
    <xf numFmtId="0" fontId="0" fillId="0" borderId="5" xfId="0" applyBorder="1"/>
    <xf numFmtId="0" fontId="4" fillId="0" borderId="6" xfId="0" applyFont="1" applyBorder="1"/>
    <xf numFmtId="0" fontId="4" fillId="0" borderId="7" xfId="0" applyFont="1" applyBorder="1"/>
    <xf numFmtId="0" fontId="0" fillId="0" borderId="7" xfId="0" applyBorder="1"/>
    <xf numFmtId="0" fontId="0" fillId="0" borderId="8" xfId="0" applyBorder="1"/>
    <xf numFmtId="0" fontId="11" fillId="0" borderId="10" xfId="0" applyFont="1" applyBorder="1" applyAlignment="1">
      <alignment horizontal="left" vertical="top" wrapText="1"/>
    </xf>
    <xf numFmtId="0" fontId="0" fillId="0" borderId="0" xfId="0" applyAlignment="1">
      <alignment wrapText="1"/>
    </xf>
    <xf numFmtId="0" fontId="6" fillId="0" borderId="0" xfId="0" applyFont="1" applyAlignment="1">
      <alignment wrapText="1"/>
    </xf>
    <xf numFmtId="164" fontId="4" fillId="0" borderId="1" xfId="0" applyNumberFormat="1" applyFont="1" applyBorder="1" applyAlignment="1">
      <alignment horizontal="center" vertical="center"/>
    </xf>
    <xf numFmtId="49" fontId="3" fillId="4" borderId="0" xfId="0" applyNumberFormat="1" applyFont="1" applyFill="1" applyAlignment="1" applyProtection="1">
      <alignment horizontal="left"/>
      <protection locked="0"/>
    </xf>
    <xf numFmtId="0" fontId="22" fillId="0" borderId="0" xfId="0" applyFont="1"/>
    <xf numFmtId="0" fontId="1" fillId="0" borderId="0" xfId="0" applyFont="1" applyAlignment="1">
      <alignment horizontal="center"/>
    </xf>
    <xf numFmtId="0" fontId="16" fillId="0" borderId="0" xfId="0" applyFont="1" applyAlignment="1">
      <alignment vertical="center"/>
    </xf>
    <xf numFmtId="0" fontId="27" fillId="0" borderId="0" xfId="0" applyFont="1"/>
    <xf numFmtId="0" fontId="26" fillId="0" borderId="0" xfId="0" applyFont="1"/>
    <xf numFmtId="0" fontId="12" fillId="0" borderId="0" xfId="0" applyFont="1"/>
    <xf numFmtId="164" fontId="27" fillId="0" borderId="0" xfId="0" applyNumberFormat="1" applyFont="1"/>
    <xf numFmtId="0" fontId="28" fillId="0" borderId="0" xfId="0" applyFont="1"/>
    <xf numFmtId="0" fontId="29" fillId="0" borderId="0" xfId="0" applyFont="1"/>
    <xf numFmtId="164" fontId="29" fillId="0" borderId="0" xfId="0" applyNumberFormat="1" applyFont="1"/>
    <xf numFmtId="164" fontId="13" fillId="0" borderId="0" xfId="0" applyNumberFormat="1" applyFont="1" applyAlignment="1">
      <alignment horizontal="right"/>
    </xf>
    <xf numFmtId="165" fontId="30" fillId="2" borderId="9" xfId="0" applyNumberFormat="1" applyFont="1" applyFill="1" applyBorder="1"/>
    <xf numFmtId="0" fontId="13" fillId="0" borderId="0" xfId="0" applyFont="1"/>
    <xf numFmtId="164" fontId="12" fillId="0" borderId="0" xfId="0" applyNumberFormat="1" applyFont="1"/>
    <xf numFmtId="0" fontId="3" fillId="0" borderId="12" xfId="0" applyFont="1" applyBorder="1" applyAlignment="1">
      <alignment vertical="center" wrapText="1"/>
    </xf>
    <xf numFmtId="0" fontId="3" fillId="0" borderId="15" xfId="0" applyFont="1" applyBorder="1" applyAlignment="1">
      <alignment vertical="center" wrapText="1"/>
    </xf>
    <xf numFmtId="0" fontId="3" fillId="0" borderId="18" xfId="0" applyFont="1" applyBorder="1" applyAlignment="1">
      <alignment vertical="center"/>
    </xf>
    <xf numFmtId="0" fontId="31" fillId="0" borderId="23" xfId="0" applyFont="1" applyBorder="1" applyAlignment="1">
      <alignment horizontal="left" vertical="center" wrapText="1"/>
    </xf>
    <xf numFmtId="0" fontId="3" fillId="0" borderId="12" xfId="0" applyFont="1" applyBorder="1" applyAlignment="1">
      <alignment vertical="center"/>
    </xf>
    <xf numFmtId="0" fontId="3" fillId="0" borderId="15" xfId="0" applyFont="1" applyBorder="1" applyAlignment="1">
      <alignment vertical="center"/>
    </xf>
    <xf numFmtId="166" fontId="2" fillId="0" borderId="9" xfId="0" applyNumberFormat="1" applyFont="1" applyBorder="1"/>
    <xf numFmtId="0" fontId="0" fillId="0" borderId="6" xfId="0" applyBorder="1" applyAlignment="1">
      <alignment vertical="top"/>
    </xf>
    <xf numFmtId="0" fontId="31" fillId="0" borderId="10" xfId="0" applyFont="1" applyBorder="1" applyAlignment="1">
      <alignment horizontal="left" vertical="center" wrapText="1"/>
    </xf>
    <xf numFmtId="0" fontId="3" fillId="0" borderId="34" xfId="0" applyFont="1" applyBorder="1" applyAlignment="1">
      <alignment vertical="center"/>
    </xf>
    <xf numFmtId="0" fontId="3" fillId="0" borderId="33" xfId="0" applyFont="1" applyBorder="1" applyAlignment="1">
      <alignment vertical="center"/>
    </xf>
    <xf numFmtId="0" fontId="3" fillId="0" borderId="36" xfId="0" applyFont="1" applyBorder="1" applyAlignment="1">
      <alignment vertical="center"/>
    </xf>
    <xf numFmtId="0" fontId="11" fillId="0" borderId="0" xfId="0" applyFont="1"/>
    <xf numFmtId="0" fontId="3" fillId="0" borderId="41" xfId="0" applyFont="1" applyBorder="1" applyAlignment="1">
      <alignment vertical="center" wrapText="1"/>
    </xf>
    <xf numFmtId="0" fontId="3" fillId="0" borderId="31" xfId="0" applyFont="1" applyBorder="1" applyAlignment="1">
      <alignment horizontal="center" vertical="center"/>
    </xf>
    <xf numFmtId="0" fontId="3" fillId="0" borderId="21" xfId="0" applyFont="1" applyBorder="1" applyAlignment="1">
      <alignment horizontal="center" vertical="center"/>
    </xf>
    <xf numFmtId="0" fontId="3" fillId="0" borderId="42" xfId="0" applyFont="1" applyBorder="1" applyAlignment="1">
      <alignment horizontal="center" vertical="center"/>
    </xf>
    <xf numFmtId="0" fontId="3" fillId="0" borderId="22" xfId="0" applyFont="1" applyBorder="1" applyAlignment="1">
      <alignment horizontal="center" vertical="center"/>
    </xf>
    <xf numFmtId="0" fontId="18" fillId="0" borderId="0" xfId="0" applyFont="1" applyAlignment="1">
      <alignment horizontal="right"/>
    </xf>
    <xf numFmtId="0" fontId="3" fillId="0" borderId="9" xfId="0" applyFont="1" applyBorder="1" applyAlignment="1">
      <alignment vertical="top"/>
    </xf>
    <xf numFmtId="0" fontId="32" fillId="0" borderId="0" xfId="0" applyFont="1" applyProtection="1">
      <protection hidden="1"/>
    </xf>
    <xf numFmtId="0" fontId="23" fillId="0" borderId="0" xfId="0" applyFont="1" applyProtection="1">
      <protection hidden="1"/>
    </xf>
    <xf numFmtId="0" fontId="0" fillId="0" borderId="0" xfId="0" applyProtection="1">
      <protection hidden="1"/>
    </xf>
    <xf numFmtId="0" fontId="2" fillId="0" borderId="0" xfId="0" applyFont="1" applyAlignment="1" applyProtection="1">
      <alignment wrapText="1"/>
      <protection hidden="1"/>
    </xf>
    <xf numFmtId="0" fontId="0" fillId="0" borderId="0" xfId="0" applyAlignment="1" applyProtection="1">
      <alignment wrapText="1"/>
      <protection hidden="1"/>
    </xf>
    <xf numFmtId="0" fontId="33" fillId="0" borderId="0" xfId="0" applyFont="1" applyProtection="1">
      <protection hidden="1"/>
    </xf>
    <xf numFmtId="0" fontId="34" fillId="0" borderId="0" xfId="0" quotePrefix="1" applyFont="1" applyAlignment="1">
      <alignment horizontal="left"/>
    </xf>
    <xf numFmtId="0" fontId="1" fillId="0" borderId="10"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6" fontId="1" fillId="0" borderId="11" xfId="0" applyNumberFormat="1" applyFont="1" applyBorder="1" applyAlignment="1" applyProtection="1">
      <alignment vertical="top" wrapText="1"/>
      <protection locked="0"/>
    </xf>
    <xf numFmtId="6" fontId="1" fillId="0" borderId="26" xfId="0" applyNumberFormat="1" applyFont="1" applyBorder="1" applyAlignment="1" applyProtection="1">
      <alignment vertical="top" wrapText="1"/>
      <protection locked="0"/>
    </xf>
    <xf numFmtId="4" fontId="3" fillId="5" borderId="15" xfId="0" applyNumberFormat="1" applyFont="1" applyFill="1" applyBorder="1" applyProtection="1">
      <protection locked="0"/>
    </xf>
    <xf numFmtId="4" fontId="3" fillId="5" borderId="16" xfId="0" applyNumberFormat="1" applyFont="1" applyFill="1" applyBorder="1" applyProtection="1">
      <protection locked="0"/>
    </xf>
    <xf numFmtId="4" fontId="3" fillId="5" borderId="17" xfId="0" applyNumberFormat="1" applyFont="1" applyFill="1" applyBorder="1" applyProtection="1">
      <protection locked="0"/>
    </xf>
    <xf numFmtId="4" fontId="36" fillId="0" borderId="0" xfId="0" applyNumberFormat="1" applyFont="1"/>
    <xf numFmtId="165" fontId="4" fillId="6" borderId="9" xfId="0" applyNumberFormat="1" applyFont="1" applyFill="1" applyBorder="1" applyProtection="1">
      <protection locked="0"/>
    </xf>
    <xf numFmtId="0" fontId="3" fillId="4" borderId="0" xfId="0" applyFont="1" applyFill="1"/>
    <xf numFmtId="164"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10" xfId="0" applyFont="1" applyBorder="1" applyAlignment="1">
      <alignment horizontal="right"/>
    </xf>
    <xf numFmtId="0" fontId="4" fillId="0" borderId="11" xfId="0" applyFont="1" applyBorder="1" applyAlignment="1">
      <alignment horizontal="right"/>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8" fillId="0" borderId="0" xfId="0" applyFont="1" applyAlignment="1" applyProtection="1">
      <alignment horizontal="left"/>
      <protection locked="0"/>
    </xf>
    <xf numFmtId="0" fontId="3" fillId="0" borderId="10"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8" fillId="0" borderId="34" xfId="0" applyFont="1" applyBorder="1" applyAlignment="1" applyProtection="1">
      <alignment horizontal="left" vertical="top" wrapText="1"/>
      <protection locked="0"/>
    </xf>
    <xf numFmtId="0" fontId="8" fillId="0" borderId="37" xfId="0" applyFont="1" applyBorder="1" applyAlignment="1" applyProtection="1">
      <alignment horizontal="left" vertical="top" wrapText="1"/>
      <protection locked="0"/>
    </xf>
    <xf numFmtId="0" fontId="8" fillId="0" borderId="35" xfId="0" applyFont="1" applyBorder="1" applyAlignment="1" applyProtection="1">
      <alignment horizontal="left" vertical="top" wrapText="1"/>
      <protection locked="0"/>
    </xf>
    <xf numFmtId="0" fontId="8" fillId="0" borderId="33" xfId="0" applyFont="1" applyBorder="1" applyAlignment="1" applyProtection="1">
      <alignment horizontal="left" vertical="top" wrapText="1"/>
      <protection locked="0"/>
    </xf>
    <xf numFmtId="0" fontId="8" fillId="0" borderId="27"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20" fillId="0" borderId="0" xfId="0" applyFont="1" applyAlignment="1">
      <alignment horizontal="center"/>
    </xf>
    <xf numFmtId="0" fontId="26" fillId="0" borderId="10" xfId="0" applyFont="1" applyBorder="1" applyAlignment="1">
      <alignment horizontal="center"/>
    </xf>
    <xf numFmtId="0" fontId="26" fillId="0" borderId="32" xfId="0" applyFont="1" applyBorder="1" applyAlignment="1">
      <alignment horizontal="center"/>
    </xf>
    <xf numFmtId="0" fontId="26" fillId="0" borderId="11" xfId="0" applyFont="1" applyBorder="1" applyAlignment="1">
      <alignment horizontal="center"/>
    </xf>
    <xf numFmtId="0" fontId="35" fillId="0" borderId="10" xfId="0" quotePrefix="1" applyFont="1" applyBorder="1" applyAlignment="1">
      <alignment horizontal="left" vertical="center" wrapText="1"/>
    </xf>
    <xf numFmtId="0" fontId="35" fillId="0" borderId="32" xfId="0" quotePrefix="1" applyFont="1" applyBorder="1" applyAlignment="1">
      <alignment horizontal="left" vertical="center" wrapText="1"/>
    </xf>
    <xf numFmtId="0" fontId="35" fillId="0" borderId="11" xfId="0" quotePrefix="1" applyFont="1" applyBorder="1" applyAlignment="1">
      <alignment horizontal="left" vertical="center" wrapText="1"/>
    </xf>
    <xf numFmtId="0" fontId="21" fillId="0" borderId="10" xfId="0" applyFont="1" applyBorder="1" applyAlignment="1">
      <alignment horizontal="center" wrapText="1"/>
    </xf>
    <xf numFmtId="0" fontId="21" fillId="0" borderId="32" xfId="0" applyFont="1" applyBorder="1" applyAlignment="1">
      <alignment horizontal="center" wrapText="1"/>
    </xf>
    <xf numFmtId="0" fontId="21" fillId="0" borderId="11" xfId="0" applyFont="1" applyBorder="1" applyAlignment="1">
      <alignment horizontal="center" wrapText="1"/>
    </xf>
    <xf numFmtId="0" fontId="11" fillId="0" borderId="0" xfId="0" applyFont="1" applyAlignment="1">
      <alignment horizontal="left" wrapText="1"/>
    </xf>
    <xf numFmtId="0" fontId="3" fillId="0" borderId="34" xfId="0" applyFont="1" applyBorder="1"/>
    <xf numFmtId="0" fontId="3" fillId="0" borderId="37" xfId="0" applyFont="1" applyBorder="1"/>
    <xf numFmtId="0" fontId="3" fillId="0" borderId="35" xfId="0" applyFont="1" applyBorder="1"/>
    <xf numFmtId="0" fontId="3" fillId="0" borderId="33" xfId="0" applyFont="1" applyBorder="1"/>
    <xf numFmtId="0" fontId="3" fillId="0" borderId="27" xfId="0" applyFont="1" applyBorder="1"/>
    <xf numFmtId="0" fontId="3" fillId="0" borderId="28" xfId="0" applyFont="1" applyBorder="1"/>
    <xf numFmtId="0" fontId="4" fillId="0" borderId="10" xfId="0" applyFont="1" applyBorder="1"/>
    <xf numFmtId="0" fontId="4" fillId="0" borderId="32" xfId="0" applyFont="1" applyBorder="1"/>
    <xf numFmtId="0" fontId="4" fillId="0" borderId="11" xfId="0" applyFont="1" applyBorder="1"/>
    <xf numFmtId="0" fontId="6" fillId="0" borderId="36" xfId="0" applyFont="1" applyBorder="1" applyAlignment="1" applyProtection="1">
      <alignment horizontal="left" wrapText="1"/>
      <protection locked="0"/>
    </xf>
    <xf numFmtId="0" fontId="6" fillId="0" borderId="29" xfId="0" applyFont="1" applyBorder="1" applyAlignment="1" applyProtection="1">
      <alignment horizontal="left" wrapText="1"/>
      <protection locked="0"/>
    </xf>
    <xf numFmtId="0" fontId="6" fillId="0" borderId="30" xfId="0" applyFont="1" applyBorder="1" applyAlignment="1" applyProtection="1">
      <alignment horizontal="left" wrapText="1"/>
      <protection locked="0"/>
    </xf>
    <xf numFmtId="0" fontId="4" fillId="0" borderId="10" xfId="0" applyFont="1" applyBorder="1" applyAlignment="1">
      <alignment horizontal="left"/>
    </xf>
    <xf numFmtId="0" fontId="4" fillId="0" borderId="32" xfId="0" applyFont="1" applyBorder="1" applyAlignment="1">
      <alignment horizontal="left"/>
    </xf>
    <xf numFmtId="0" fontId="4" fillId="0" borderId="11" xfId="0" applyFont="1" applyBorder="1" applyAlignment="1">
      <alignment horizontal="left"/>
    </xf>
    <xf numFmtId="0" fontId="1" fillId="2" borderId="0" xfId="0" applyFont="1" applyFill="1" applyAlignment="1">
      <alignment horizontal="left"/>
    </xf>
    <xf numFmtId="0" fontId="1" fillId="2" borderId="0" xfId="0" applyFont="1" applyFill="1" applyAlignment="1" applyProtection="1">
      <alignment horizontal="left"/>
      <protection locked="0"/>
    </xf>
    <xf numFmtId="165" fontId="4" fillId="0" borderId="10" xfId="0" applyNumberFormat="1" applyFont="1" applyBorder="1" applyAlignment="1" applyProtection="1">
      <alignment horizontal="left" vertical="top"/>
      <protection locked="0"/>
    </xf>
    <xf numFmtId="165" fontId="4" fillId="0" borderId="32" xfId="0" applyNumberFormat="1" applyFont="1" applyBorder="1" applyAlignment="1" applyProtection="1">
      <alignment horizontal="left" vertical="top"/>
      <protection locked="0"/>
    </xf>
    <xf numFmtId="165" fontId="4" fillId="0" borderId="11" xfId="0" applyNumberFormat="1" applyFont="1" applyBorder="1" applyAlignment="1" applyProtection="1">
      <alignment horizontal="left" vertical="top"/>
      <protection locked="0"/>
    </xf>
    <xf numFmtId="0" fontId="6" fillId="0" borderId="34" xfId="0" applyFont="1" applyBorder="1" applyAlignment="1" applyProtection="1">
      <alignment horizontal="left" wrapText="1"/>
      <protection locked="0"/>
    </xf>
    <xf numFmtId="0" fontId="6" fillId="0" borderId="37" xfId="0" applyFont="1" applyBorder="1" applyAlignment="1" applyProtection="1">
      <alignment horizontal="left" wrapText="1"/>
      <protection locked="0"/>
    </xf>
    <xf numFmtId="0" fontId="6" fillId="0" borderId="35" xfId="0" applyFont="1" applyBorder="1" applyAlignment="1" applyProtection="1">
      <alignment horizontal="left" wrapText="1"/>
      <protection locked="0"/>
    </xf>
    <xf numFmtId="0" fontId="6" fillId="0" borderId="33" xfId="0" applyFont="1" applyBorder="1" applyAlignment="1" applyProtection="1">
      <alignment horizontal="left" wrapText="1"/>
      <protection locked="0"/>
    </xf>
    <xf numFmtId="0" fontId="6" fillId="0" borderId="27" xfId="0" applyFont="1" applyBorder="1" applyAlignment="1" applyProtection="1">
      <alignment horizontal="left" wrapText="1"/>
      <protection locked="0"/>
    </xf>
    <xf numFmtId="0" fontId="6" fillId="0" borderId="28" xfId="0" applyFont="1" applyBorder="1" applyAlignment="1" applyProtection="1">
      <alignment horizontal="left" wrapText="1"/>
      <protection locked="0"/>
    </xf>
    <xf numFmtId="0" fontId="3" fillId="0" borderId="36" xfId="0" applyFont="1" applyBorder="1"/>
    <xf numFmtId="0" fontId="3" fillId="0" borderId="30" xfId="0" applyFont="1" applyBorder="1"/>
    <xf numFmtId="0" fontId="25" fillId="0" borderId="0" xfId="0" applyFont="1" applyAlignment="1">
      <alignment horizontal="center" vertical="center" textRotation="90" wrapText="1"/>
    </xf>
    <xf numFmtId="0" fontId="12" fillId="0" borderId="10" xfId="0" applyFont="1" applyBorder="1" applyAlignment="1" applyProtection="1">
      <alignment horizontal="left" vertical="top" wrapText="1"/>
      <protection locked="0"/>
    </xf>
    <xf numFmtId="0" fontId="12" fillId="0" borderId="32"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3" fillId="0" borderId="29" xfId="0" applyFont="1" applyBorder="1"/>
    <xf numFmtId="0" fontId="6" fillId="0" borderId="39" xfId="0" applyFont="1" applyBorder="1" applyAlignment="1" applyProtection="1">
      <alignment horizontal="left" wrapText="1"/>
      <protection locked="0"/>
    </xf>
    <xf numFmtId="0" fontId="6" fillId="0" borderId="40" xfId="0" applyFont="1" applyBorder="1" applyAlignment="1" applyProtection="1">
      <alignment horizontal="left" wrapText="1"/>
      <protection locked="0"/>
    </xf>
    <xf numFmtId="0" fontId="6" fillId="0" borderId="38" xfId="0" applyFont="1" applyBorder="1" applyAlignment="1" applyProtection="1">
      <alignment horizontal="left" wrapText="1"/>
      <protection locked="0"/>
    </xf>
    <xf numFmtId="0" fontId="12" fillId="0" borderId="39" xfId="0" applyFont="1" applyBorder="1" applyAlignment="1" applyProtection="1">
      <alignment horizontal="left" vertical="top" wrapText="1"/>
      <protection locked="0"/>
    </xf>
    <xf numFmtId="0" fontId="12" fillId="0" borderId="29" xfId="0" applyFont="1" applyBorder="1" applyAlignment="1" applyProtection="1">
      <alignment horizontal="left" vertical="top" wrapText="1"/>
      <protection locked="0"/>
    </xf>
    <xf numFmtId="0" fontId="12" fillId="0" borderId="30" xfId="0"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75164-C780-485C-B74D-58F948E13177}">
  <dimension ref="A1:C18"/>
  <sheetViews>
    <sheetView workbookViewId="0">
      <pane xSplit="1" ySplit="1" topLeftCell="B2" activePane="bottomRight" state="frozen"/>
      <selection pane="topRight" activeCell="B1" sqref="B1"/>
      <selection pane="bottomLeft" activeCell="A2" sqref="A2"/>
      <selection pane="bottomRight" activeCell="D13" sqref="D13"/>
    </sheetView>
  </sheetViews>
  <sheetFormatPr defaultColWidth="9" defaultRowHeight="14.25"/>
  <cols>
    <col min="1" max="1" width="1.265625" style="104" customWidth="1"/>
    <col min="2" max="2" width="84.265625" style="104" customWidth="1"/>
    <col min="3" max="3" width="1.265625" style="104" customWidth="1"/>
    <col min="4" max="16384" width="9" style="104"/>
  </cols>
  <sheetData>
    <row r="1" spans="1:3" ht="18">
      <c r="A1" s="102" t="s">
        <v>0</v>
      </c>
      <c r="B1" s="103"/>
      <c r="C1" s="102"/>
    </row>
    <row r="2" spans="1:3" ht="7.5" customHeight="1"/>
    <row r="3" spans="1:3">
      <c r="B3" s="105" t="s">
        <v>1</v>
      </c>
    </row>
    <row r="4" spans="1:3">
      <c r="B4" s="106" t="s">
        <v>2</v>
      </c>
    </row>
    <row r="5" spans="1:3" ht="7.5" customHeight="1"/>
    <row r="6" spans="1:3">
      <c r="B6" s="105" t="s">
        <v>3</v>
      </c>
    </row>
    <row r="7" spans="1:3" ht="85.5">
      <c r="B7" s="106" t="s">
        <v>4</v>
      </c>
    </row>
    <row r="8" spans="1:3" ht="7.5" customHeight="1">
      <c r="B8" s="106"/>
    </row>
    <row r="9" spans="1:3">
      <c r="B9" s="105" t="s">
        <v>5</v>
      </c>
    </row>
    <row r="10" spans="1:3" ht="71.25">
      <c r="B10" s="106" t="s">
        <v>6</v>
      </c>
    </row>
    <row r="11" spans="1:3" ht="7.5" customHeight="1">
      <c r="B11" s="106"/>
    </row>
    <row r="12" spans="1:3" ht="28.5">
      <c r="B12" s="105" t="s">
        <v>7</v>
      </c>
    </row>
    <row r="13" spans="1:3" ht="70.900000000000006" customHeight="1">
      <c r="B13" s="106" t="s">
        <v>8</v>
      </c>
    </row>
    <row r="14" spans="1:3" ht="7.5" customHeight="1">
      <c r="B14" s="106"/>
    </row>
    <row r="15" spans="1:3">
      <c r="B15" s="105" t="s">
        <v>9</v>
      </c>
    </row>
    <row r="16" spans="1:3">
      <c r="B16" s="106" t="s">
        <v>10</v>
      </c>
    </row>
    <row r="17" spans="2:2" ht="7.5" customHeight="1">
      <c r="B17" s="106"/>
    </row>
    <row r="18" spans="2:2">
      <c r="B18" s="107" t="s">
        <v>11</v>
      </c>
    </row>
  </sheetData>
  <sheetProtection algorithmName="SHA-512" hashValue="h1+m6So0UkBQswBud9/FNJXht/hUOYRgMYRomgxpOabYNjddK9MZ9zPkR8DYnmw4LNfUXdq8gyQah5+NEUbB/A==" saltValue="ub0R57uYn59BKTTibcpfMA==" spinCount="100000" sheet="1" selectLockedCell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472D2-B55E-4845-8053-D488F46206E9}">
  <dimension ref="A1:I121"/>
  <sheetViews>
    <sheetView topLeftCell="A52" zoomScaleNormal="100" workbookViewId="0">
      <selection activeCell="A77" sqref="A77"/>
    </sheetView>
  </sheetViews>
  <sheetFormatPr defaultColWidth="9.1328125" defaultRowHeight="11.65"/>
  <cols>
    <col min="1" max="1" width="31.265625" style="1" bestFit="1" customWidth="1"/>
    <col min="2" max="16384" width="9.1328125" style="1"/>
  </cols>
  <sheetData>
    <row r="1" spans="1:1">
      <c r="A1" s="12" t="s">
        <v>12</v>
      </c>
    </row>
    <row r="2" spans="1:1">
      <c r="A2" s="67" t="s">
        <v>13</v>
      </c>
    </row>
    <row r="3" spans="1:1">
      <c r="A3" s="67" t="s">
        <v>14</v>
      </c>
    </row>
    <row r="4" spans="1:1">
      <c r="A4" s="67" t="s">
        <v>15</v>
      </c>
    </row>
    <row r="5" spans="1:1">
      <c r="A5" s="67" t="s">
        <v>16</v>
      </c>
    </row>
    <row r="6" spans="1:1">
      <c r="A6" s="67" t="s">
        <v>17</v>
      </c>
    </row>
    <row r="7" spans="1:1">
      <c r="A7" s="67" t="s">
        <v>18</v>
      </c>
    </row>
    <row r="8" spans="1:1">
      <c r="A8" s="67" t="s">
        <v>19</v>
      </c>
    </row>
    <row r="9" spans="1:1">
      <c r="A9" s="67" t="s">
        <v>20</v>
      </c>
    </row>
    <row r="10" spans="1:1">
      <c r="A10" s="67" t="s">
        <v>21</v>
      </c>
    </row>
    <row r="11" spans="1:1">
      <c r="A11" s="67" t="s">
        <v>22</v>
      </c>
    </row>
    <row r="12" spans="1:1">
      <c r="A12" s="67" t="s">
        <v>23</v>
      </c>
    </row>
    <row r="13" spans="1:1">
      <c r="A13" s="67" t="s">
        <v>24</v>
      </c>
    </row>
    <row r="14" spans="1:1">
      <c r="A14" s="67" t="s">
        <v>25</v>
      </c>
    </row>
    <row r="15" spans="1:1">
      <c r="A15" s="67" t="s">
        <v>26</v>
      </c>
    </row>
    <row r="16" spans="1:1">
      <c r="A16" s="67" t="s">
        <v>27</v>
      </c>
    </row>
    <row r="17" spans="1:1">
      <c r="A17" s="67" t="s">
        <v>28</v>
      </c>
    </row>
    <row r="18" spans="1:1">
      <c r="A18" s="67" t="s">
        <v>29</v>
      </c>
    </row>
    <row r="19" spans="1:1">
      <c r="A19" s="67" t="s">
        <v>30</v>
      </c>
    </row>
    <row r="20" spans="1:1">
      <c r="A20" s="67" t="s">
        <v>31</v>
      </c>
    </row>
    <row r="21" spans="1:1">
      <c r="A21" s="67" t="s">
        <v>32</v>
      </c>
    </row>
    <row r="22" spans="1:1">
      <c r="A22" s="67" t="s">
        <v>33</v>
      </c>
    </row>
    <row r="23" spans="1:1">
      <c r="A23" s="67" t="s">
        <v>34</v>
      </c>
    </row>
    <row r="24" spans="1:1">
      <c r="A24" s="67" t="s">
        <v>35</v>
      </c>
    </row>
    <row r="25" spans="1:1">
      <c r="A25" s="67" t="s">
        <v>36</v>
      </c>
    </row>
    <row r="26" spans="1:1">
      <c r="A26" s="67" t="s">
        <v>37</v>
      </c>
    </row>
    <row r="27" spans="1:1">
      <c r="A27" s="67" t="s">
        <v>38</v>
      </c>
    </row>
    <row r="28" spans="1:1">
      <c r="A28" s="67" t="s">
        <v>39</v>
      </c>
    </row>
    <row r="29" spans="1:1">
      <c r="A29" s="67" t="s">
        <v>40</v>
      </c>
    </row>
    <row r="30" spans="1:1">
      <c r="A30" s="67" t="s">
        <v>41</v>
      </c>
    </row>
    <row r="31" spans="1:1">
      <c r="A31" s="67" t="s">
        <v>42</v>
      </c>
    </row>
    <row r="32" spans="1:1">
      <c r="A32" s="67" t="s">
        <v>43</v>
      </c>
    </row>
    <row r="33" spans="1:3">
      <c r="A33" s="67" t="s">
        <v>44</v>
      </c>
    </row>
    <row r="34" spans="1:3">
      <c r="A34" s="67" t="s">
        <v>45</v>
      </c>
    </row>
    <row r="35" spans="1:3">
      <c r="A35" s="67" t="s">
        <v>46</v>
      </c>
    </row>
    <row r="36" spans="1:3">
      <c r="A36" s="67" t="s">
        <v>47</v>
      </c>
    </row>
    <row r="37" spans="1:3">
      <c r="A37" s="67" t="s">
        <v>48</v>
      </c>
    </row>
    <row r="38" spans="1:3">
      <c r="A38" s="67" t="s">
        <v>49</v>
      </c>
    </row>
    <row r="39" spans="1:3">
      <c r="A39" s="67" t="s">
        <v>50</v>
      </c>
    </row>
    <row r="40" spans="1:3">
      <c r="A40" s="67" t="s">
        <v>51</v>
      </c>
    </row>
    <row r="41" spans="1:3">
      <c r="A41" s="67" t="s">
        <v>52</v>
      </c>
    </row>
    <row r="42" spans="1:3">
      <c r="A42" s="67" t="s">
        <v>53</v>
      </c>
    </row>
    <row r="43" spans="1:3">
      <c r="A43" s="67" t="s">
        <v>54</v>
      </c>
      <c r="C43" s="68"/>
    </row>
    <row r="44" spans="1:3">
      <c r="A44" s="118" t="s">
        <v>55</v>
      </c>
    </row>
    <row r="45" spans="1:3">
      <c r="A45" s="118" t="s">
        <v>56</v>
      </c>
      <c r="C45" s="68"/>
    </row>
    <row r="46" spans="1:3">
      <c r="A46" s="118" t="s">
        <v>57</v>
      </c>
    </row>
    <row r="47" spans="1:3">
      <c r="A47" s="118" t="s">
        <v>58</v>
      </c>
    </row>
    <row r="48" spans="1:3">
      <c r="A48" s="118" t="s">
        <v>59</v>
      </c>
    </row>
    <row r="49" spans="1:9">
      <c r="A49" s="118" t="s">
        <v>60</v>
      </c>
    </row>
    <row r="50" spans="1:9">
      <c r="A50" s="118" t="s">
        <v>61</v>
      </c>
    </row>
    <row r="51" spans="1:9">
      <c r="A51" s="118" t="s">
        <v>62</v>
      </c>
    </row>
    <row r="52" spans="1:9">
      <c r="A52" s="118" t="s">
        <v>63</v>
      </c>
    </row>
    <row r="53" spans="1:9">
      <c r="A53" s="118" t="s">
        <v>64</v>
      </c>
    </row>
    <row r="54" spans="1:9">
      <c r="A54" s="67" t="s">
        <v>65</v>
      </c>
    </row>
    <row r="55" spans="1:9">
      <c r="A55" s="67" t="s">
        <v>66</v>
      </c>
    </row>
    <row r="56" spans="1:9">
      <c r="A56" s="67" t="s">
        <v>67</v>
      </c>
    </row>
    <row r="57" spans="1:9">
      <c r="A57" s="67" t="s">
        <v>68</v>
      </c>
    </row>
    <row r="58" spans="1:9">
      <c r="A58" s="67" t="s">
        <v>69</v>
      </c>
    </row>
    <row r="59" spans="1:9">
      <c r="A59" s="67" t="s">
        <v>70</v>
      </c>
    </row>
    <row r="60" spans="1:9">
      <c r="A60" s="67" t="s">
        <v>71</v>
      </c>
    </row>
    <row r="61" spans="1:9" ht="14.25">
      <c r="A61" s="67" t="s">
        <v>72</v>
      </c>
      <c r="C61"/>
      <c r="I61"/>
    </row>
    <row r="62" spans="1:9" ht="14.25">
      <c r="A62" s="67" t="s">
        <v>73</v>
      </c>
      <c r="C62"/>
      <c r="I62"/>
    </row>
    <row r="63" spans="1:9" ht="14.25">
      <c r="A63" s="67" t="s">
        <v>74</v>
      </c>
      <c r="C63"/>
    </row>
    <row r="64" spans="1:9">
      <c r="A64" s="67" t="s">
        <v>75</v>
      </c>
    </row>
    <row r="65" spans="1:9" ht="14.25">
      <c r="A65" s="67" t="s">
        <v>76</v>
      </c>
      <c r="I65"/>
    </row>
    <row r="66" spans="1:9" ht="14.25">
      <c r="A66" s="67" t="s">
        <v>77</v>
      </c>
      <c r="I66"/>
    </row>
    <row r="67" spans="1:9">
      <c r="A67" s="67" t="s">
        <v>78</v>
      </c>
    </row>
    <row r="68" spans="1:9">
      <c r="A68" s="67" t="s">
        <v>226</v>
      </c>
    </row>
    <row r="69" spans="1:9" ht="14.25">
      <c r="A69" s="67" t="s">
        <v>79</v>
      </c>
      <c r="I69"/>
    </row>
    <row r="70" spans="1:9">
      <c r="A70" s="67" t="s">
        <v>80</v>
      </c>
    </row>
    <row r="71" spans="1:9">
      <c r="A71" s="67" t="s">
        <v>227</v>
      </c>
    </row>
    <row r="72" spans="1:9">
      <c r="A72" s="67" t="s">
        <v>228</v>
      </c>
    </row>
    <row r="73" spans="1:9">
      <c r="A73" s="67" t="s">
        <v>229</v>
      </c>
    </row>
    <row r="74" spans="1:9">
      <c r="A74" s="67" t="s">
        <v>81</v>
      </c>
    </row>
    <row r="75" spans="1:9">
      <c r="A75" s="67" t="s">
        <v>82</v>
      </c>
    </row>
    <row r="76" spans="1:9">
      <c r="A76" s="67" t="s">
        <v>83</v>
      </c>
    </row>
    <row r="77" spans="1:9">
      <c r="A77" s="67" t="s">
        <v>84</v>
      </c>
    </row>
    <row r="78" spans="1:9">
      <c r="A78" s="67" t="s">
        <v>85</v>
      </c>
    </row>
    <row r="79" spans="1:9">
      <c r="A79" s="67" t="s">
        <v>86</v>
      </c>
    </row>
    <row r="80" spans="1:9">
      <c r="A80" s="67" t="s">
        <v>87</v>
      </c>
    </row>
    <row r="81" spans="1:1">
      <c r="A81" s="67" t="s">
        <v>88</v>
      </c>
    </row>
    <row r="82" spans="1:1">
      <c r="A82" s="67" t="s">
        <v>89</v>
      </c>
    </row>
    <row r="83" spans="1:1">
      <c r="A83" s="67" t="s">
        <v>90</v>
      </c>
    </row>
    <row r="84" spans="1:1">
      <c r="A84" s="67" t="s">
        <v>91</v>
      </c>
    </row>
    <row r="85" spans="1:1">
      <c r="A85" s="67" t="s">
        <v>92</v>
      </c>
    </row>
    <row r="86" spans="1:1">
      <c r="A86" s="67" t="s">
        <v>93</v>
      </c>
    </row>
    <row r="87" spans="1:1">
      <c r="A87" s="67" t="s">
        <v>94</v>
      </c>
    </row>
    <row r="88" spans="1:1">
      <c r="A88" s="67" t="s">
        <v>95</v>
      </c>
    </row>
    <row r="89" spans="1:1">
      <c r="A89" s="67" t="s">
        <v>96</v>
      </c>
    </row>
    <row r="90" spans="1:1">
      <c r="A90" s="67" t="s">
        <v>97</v>
      </c>
    </row>
    <row r="91" spans="1:1">
      <c r="A91" s="67" t="s">
        <v>98</v>
      </c>
    </row>
    <row r="92" spans="1:1">
      <c r="A92" s="67" t="s">
        <v>99</v>
      </c>
    </row>
    <row r="93" spans="1:1">
      <c r="A93" s="67" t="s">
        <v>100</v>
      </c>
    </row>
    <row r="94" spans="1:1">
      <c r="A94" s="67" t="s">
        <v>101</v>
      </c>
    </row>
    <row r="95" spans="1:1">
      <c r="A95" s="67" t="s">
        <v>102</v>
      </c>
    </row>
    <row r="96" spans="1:1">
      <c r="A96" s="67" t="s">
        <v>103</v>
      </c>
    </row>
    <row r="97" spans="1:1">
      <c r="A97" s="67" t="s">
        <v>104</v>
      </c>
    </row>
    <row r="98" spans="1:1">
      <c r="A98" s="67" t="s">
        <v>105</v>
      </c>
    </row>
    <row r="99" spans="1:1">
      <c r="A99" s="67" t="s">
        <v>106</v>
      </c>
    </row>
    <row r="100" spans="1:1">
      <c r="A100" s="67" t="s">
        <v>107</v>
      </c>
    </row>
    <row r="101" spans="1:1">
      <c r="A101" s="67" t="s">
        <v>108</v>
      </c>
    </row>
    <row r="102" spans="1:1">
      <c r="A102" s="67" t="s">
        <v>109</v>
      </c>
    </row>
    <row r="103" spans="1:1">
      <c r="A103" s="67" t="s">
        <v>110</v>
      </c>
    </row>
    <row r="104" spans="1:1">
      <c r="A104" s="67" t="s">
        <v>111</v>
      </c>
    </row>
    <row r="105" spans="1:1">
      <c r="A105" s="67" t="s">
        <v>112</v>
      </c>
    </row>
    <row r="106" spans="1:1">
      <c r="A106" s="67" t="s">
        <v>113</v>
      </c>
    </row>
    <row r="107" spans="1:1">
      <c r="A107" s="67" t="s">
        <v>114</v>
      </c>
    </row>
    <row r="108" spans="1:1">
      <c r="A108" s="67" t="s">
        <v>115</v>
      </c>
    </row>
    <row r="109" spans="1:1">
      <c r="A109" s="67" t="s">
        <v>116</v>
      </c>
    </row>
    <row r="110" spans="1:1">
      <c r="A110" s="67" t="s">
        <v>117</v>
      </c>
    </row>
    <row r="111" spans="1:1">
      <c r="A111" s="67" t="s">
        <v>118</v>
      </c>
    </row>
    <row r="112" spans="1:1">
      <c r="A112" s="67" t="s">
        <v>119</v>
      </c>
    </row>
    <row r="113" spans="1:1">
      <c r="A113" s="67" t="s">
        <v>120</v>
      </c>
    </row>
    <row r="114" spans="1:1">
      <c r="A114" s="67" t="s">
        <v>121</v>
      </c>
    </row>
    <row r="115" spans="1:1">
      <c r="A115" s="67" t="s">
        <v>122</v>
      </c>
    </row>
    <row r="116" spans="1:1">
      <c r="A116" s="67" t="s">
        <v>123</v>
      </c>
    </row>
    <row r="117" spans="1:1">
      <c r="A117" s="67" t="s">
        <v>124</v>
      </c>
    </row>
    <row r="118" spans="1:1">
      <c r="A118" s="67" t="s">
        <v>125</v>
      </c>
    </row>
    <row r="119" spans="1:1">
      <c r="A119" s="67" t="s">
        <v>126</v>
      </c>
    </row>
    <row r="120" spans="1:1">
      <c r="A120" s="67" t="s">
        <v>127</v>
      </c>
    </row>
    <row r="121" spans="1:1">
      <c r="A121" s="1" t="s">
        <v>128</v>
      </c>
    </row>
  </sheetData>
  <sortState xmlns:xlrd2="http://schemas.microsoft.com/office/spreadsheetml/2017/richdata2" ref="A2:A108">
    <sortCondition ref="A1:A108"/>
  </sortState>
  <phoneticPr fontId="3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AF29-97AA-45FF-A6CC-F8B44B4A42FF}">
  <sheetPr>
    <tabColor theme="9" tint="0.59999389629810485"/>
    <pageSetUpPr fitToPage="1"/>
  </sheetPr>
  <dimension ref="A1:S46"/>
  <sheetViews>
    <sheetView tabSelected="1" zoomScaleNormal="100" workbookViewId="0">
      <selection activeCell="I12" sqref="I12"/>
    </sheetView>
  </sheetViews>
  <sheetFormatPr defaultColWidth="9.1328125" defaultRowHeight="11.65"/>
  <cols>
    <col min="1" max="1" width="1.3984375" style="1" customWidth="1"/>
    <col min="2" max="2" width="48.265625" style="1" customWidth="1"/>
    <col min="3" max="3" width="6.3984375" style="1" customWidth="1"/>
    <col min="4" max="15" width="8.59765625" style="2" customWidth="1"/>
    <col min="16" max="16" width="9.1328125" style="1" customWidth="1"/>
    <col min="17" max="17" width="4.1328125" style="1" customWidth="1"/>
    <col min="18" max="19" width="9.1328125" style="1" hidden="1" customWidth="1"/>
    <col min="20" max="16384" width="9.1328125" style="1"/>
  </cols>
  <sheetData>
    <row r="1" spans="1:19" ht="7.35" customHeight="1">
      <c r="A1" s="108">
        <v>2025</v>
      </c>
    </row>
    <row r="2" spans="1:19" s="76" customFormat="1" ht="21">
      <c r="B2" s="125" t="s">
        <v>128</v>
      </c>
      <c r="C2" s="125"/>
      <c r="D2" s="125"/>
      <c r="E2" s="125"/>
      <c r="G2" s="77"/>
      <c r="H2" s="77"/>
      <c r="I2" s="77"/>
      <c r="J2" s="13"/>
      <c r="K2" s="77"/>
      <c r="M2" s="77"/>
      <c r="N2" s="77"/>
      <c r="O2" s="77"/>
      <c r="P2" s="100" t="str">
        <f>CONCATENATE("BCS Budget ",A1,"/",A1+1," (£)")</f>
        <v>BCS Budget 2025/2026 (£)</v>
      </c>
    </row>
    <row r="3" spans="1:19" ht="7.35" customHeight="1"/>
    <row r="4" spans="1:19" s="71" customFormat="1" ht="18">
      <c r="B4" s="72" t="s">
        <v>129</v>
      </c>
      <c r="C4" s="73"/>
      <c r="D4" s="73"/>
      <c r="E4" s="73"/>
      <c r="F4" s="73"/>
      <c r="G4" s="73"/>
      <c r="H4" s="73"/>
      <c r="I4" s="73"/>
      <c r="J4" s="73"/>
      <c r="K4" s="73"/>
      <c r="L4" s="73"/>
      <c r="M4" s="73"/>
      <c r="N4" s="73"/>
      <c r="O4" s="74"/>
    </row>
    <row r="5" spans="1:19" s="71" customFormat="1" ht="14.25">
      <c r="B5" s="75" t="s">
        <v>130</v>
      </c>
      <c r="C5" s="73"/>
      <c r="D5" s="73"/>
      <c r="E5" s="73"/>
      <c r="F5" s="73"/>
      <c r="G5" s="73"/>
      <c r="H5" s="73"/>
      <c r="I5" s="73"/>
      <c r="J5" s="73"/>
      <c r="K5" s="73"/>
      <c r="L5" s="73"/>
      <c r="M5" s="73"/>
      <c r="N5" s="73"/>
      <c r="O5" s="74"/>
    </row>
    <row r="6" spans="1:19" ht="7.5" customHeight="1" thickBot="1"/>
    <row r="7" spans="1:19" ht="16.5" customHeight="1" thickTop="1">
      <c r="B7" s="3" t="s">
        <v>131</v>
      </c>
      <c r="C7" s="123" t="s">
        <v>132</v>
      </c>
      <c r="D7" s="119" t="str">
        <f>TEXT(DATE($A$1,9,1),"MMM YYYY")</f>
        <v>Sep 2025</v>
      </c>
      <c r="E7" s="119" t="str">
        <f>TEXT(DATE($A$1,10,1),"MMM YYYY")</f>
        <v>Oct 2025</v>
      </c>
      <c r="F7" s="119" t="str">
        <f>TEXT(DATE($A$1,11,1),"MMM YYYY")</f>
        <v>Nov 2025</v>
      </c>
      <c r="G7" s="119" t="str">
        <f>TEXT(DATE($A$1,12,1),"MMM YYYY")</f>
        <v>Dec 2025</v>
      </c>
      <c r="H7" s="119" t="str">
        <f>TEXT(DATE($A$1+1,1,1),"MMM YYYY")</f>
        <v>Jan 2026</v>
      </c>
      <c r="I7" s="119" t="str">
        <f>TEXT(DATE($A$1+1,2,1),"MMM YYYY")</f>
        <v>Feb 2026</v>
      </c>
      <c r="J7" s="119" t="str">
        <f>TEXT(DATE($A$1+1,3,1),"MMM YYYY")</f>
        <v>Mar 2026</v>
      </c>
      <c r="K7" s="119" t="str">
        <f>TEXT(DATE($A$1+1,4,1),"MMM YYYY")</f>
        <v>Apr 2026</v>
      </c>
      <c r="L7" s="119" t="str">
        <f>TEXT(DATE($A$1+1,5,1),"MMM YYYY")</f>
        <v>May 2026</v>
      </c>
      <c r="M7" s="119" t="str">
        <f>TEXT(DATE($A$1+1,6,1),"MMM YYYY")</f>
        <v>Jun 2026</v>
      </c>
      <c r="N7" s="119" t="str">
        <f>TEXT(DATE($A$1+1,7,1),"MMM YYYY")</f>
        <v>Jul 2026</v>
      </c>
      <c r="O7" s="119" t="str">
        <f>TEXT(DATE($A$1+1,8,1),"MMM YYYY")</f>
        <v>Aug 2026</v>
      </c>
      <c r="P7" s="138" t="s">
        <v>133</v>
      </c>
      <c r="R7" s="119" t="s">
        <v>134</v>
      </c>
    </row>
    <row r="8" spans="1:19" ht="12" thickBot="1">
      <c r="B8" s="4" t="s">
        <v>135</v>
      </c>
      <c r="C8" s="124"/>
      <c r="D8" s="120"/>
      <c r="E8" s="120"/>
      <c r="F8" s="120"/>
      <c r="G8" s="120"/>
      <c r="H8" s="120"/>
      <c r="I8" s="120"/>
      <c r="J8" s="120"/>
      <c r="K8" s="120"/>
      <c r="L8" s="120"/>
      <c r="M8" s="120"/>
      <c r="N8" s="120"/>
      <c r="O8" s="120"/>
      <c r="P8" s="139"/>
      <c r="R8" s="120"/>
    </row>
    <row r="9" spans="1:19" ht="12" thickTop="1">
      <c r="B9" s="26" t="s">
        <v>136</v>
      </c>
      <c r="C9" s="29" t="s">
        <v>137</v>
      </c>
      <c r="D9" s="14"/>
      <c r="E9" s="15"/>
      <c r="F9" s="15"/>
      <c r="G9" s="15"/>
      <c r="H9" s="15"/>
      <c r="I9" s="15"/>
      <c r="J9" s="15"/>
      <c r="K9" s="15"/>
      <c r="L9" s="15"/>
      <c r="M9" s="15"/>
      <c r="N9" s="15"/>
      <c r="O9" s="16"/>
      <c r="P9" s="5">
        <f>SUM(D9:O9)</f>
        <v>0</v>
      </c>
    </row>
    <row r="10" spans="1:19">
      <c r="B10" s="27" t="s">
        <v>138</v>
      </c>
      <c r="C10" s="30" t="s">
        <v>139</v>
      </c>
      <c r="D10" s="17"/>
      <c r="E10" s="18"/>
      <c r="F10" s="18"/>
      <c r="G10" s="18"/>
      <c r="H10" s="18"/>
      <c r="I10" s="18"/>
      <c r="J10" s="18"/>
      <c r="K10" s="18"/>
      <c r="L10" s="18"/>
      <c r="M10" s="18"/>
      <c r="N10" s="18"/>
      <c r="O10" s="19"/>
      <c r="P10" s="6">
        <f t="shared" ref="P10:P13" si="0">SUM(D10:O10)</f>
        <v>0</v>
      </c>
    </row>
    <row r="11" spans="1:19">
      <c r="B11" s="27" t="s">
        <v>140</v>
      </c>
      <c r="C11" s="30" t="s">
        <v>141</v>
      </c>
      <c r="D11" s="17"/>
      <c r="E11" s="18"/>
      <c r="F11" s="18"/>
      <c r="G11" s="18"/>
      <c r="H11" s="18"/>
      <c r="I11" s="18"/>
      <c r="J11" s="18"/>
      <c r="K11" s="18"/>
      <c r="L11" s="18"/>
      <c r="M11" s="18"/>
      <c r="N11" s="18"/>
      <c r="O11" s="19"/>
      <c r="P11" s="6">
        <f t="shared" si="0"/>
        <v>0</v>
      </c>
    </row>
    <row r="12" spans="1:19">
      <c r="B12" s="27" t="s">
        <v>142</v>
      </c>
      <c r="C12" s="30" t="s">
        <v>143</v>
      </c>
      <c r="D12" s="17"/>
      <c r="E12" s="18"/>
      <c r="F12" s="18"/>
      <c r="G12" s="18"/>
      <c r="H12" s="18"/>
      <c r="I12" s="18"/>
      <c r="J12" s="18"/>
      <c r="K12" s="18"/>
      <c r="L12" s="18"/>
      <c r="M12" s="18"/>
      <c r="N12" s="18"/>
      <c r="O12" s="19"/>
      <c r="P12" s="6">
        <f t="shared" si="0"/>
        <v>0</v>
      </c>
    </row>
    <row r="13" spans="1:19" ht="12" thickBot="1">
      <c r="B13" s="28" t="s">
        <v>144</v>
      </c>
      <c r="C13" s="31" t="s">
        <v>145</v>
      </c>
      <c r="D13" s="20"/>
      <c r="E13" s="21"/>
      <c r="F13" s="21"/>
      <c r="G13" s="21"/>
      <c r="H13" s="21"/>
      <c r="I13" s="21"/>
      <c r="J13" s="21"/>
      <c r="K13" s="21"/>
      <c r="L13" s="21"/>
      <c r="M13" s="21"/>
      <c r="N13" s="21"/>
      <c r="O13" s="22"/>
      <c r="P13" s="7">
        <f t="shared" si="0"/>
        <v>0</v>
      </c>
    </row>
    <row r="14" spans="1:19" ht="12.4" thickTop="1" thickBot="1">
      <c r="B14" s="121" t="s">
        <v>146</v>
      </c>
      <c r="C14" s="122"/>
      <c r="D14" s="8">
        <f>SUM(D9:D13)</f>
        <v>0</v>
      </c>
      <c r="E14" s="9">
        <f t="shared" ref="E14:O14" si="1">SUM(E9:E13)</f>
        <v>0</v>
      </c>
      <c r="F14" s="9">
        <f t="shared" si="1"/>
        <v>0</v>
      </c>
      <c r="G14" s="9">
        <f t="shared" si="1"/>
        <v>0</v>
      </c>
      <c r="H14" s="9">
        <f t="shared" si="1"/>
        <v>0</v>
      </c>
      <c r="I14" s="9">
        <f t="shared" si="1"/>
        <v>0</v>
      </c>
      <c r="J14" s="9">
        <f t="shared" si="1"/>
        <v>0</v>
      </c>
      <c r="K14" s="9">
        <f t="shared" si="1"/>
        <v>0</v>
      </c>
      <c r="L14" s="9">
        <f t="shared" si="1"/>
        <v>0</v>
      </c>
      <c r="M14" s="9">
        <f t="shared" si="1"/>
        <v>0</v>
      </c>
      <c r="N14" s="9">
        <f t="shared" si="1"/>
        <v>0</v>
      </c>
      <c r="O14" s="10">
        <f t="shared" si="1"/>
        <v>0</v>
      </c>
      <c r="P14" s="11">
        <f>SUM(D14:O14)</f>
        <v>0</v>
      </c>
      <c r="R14" s="117"/>
      <c r="S14" s="116">
        <f>R14-P14</f>
        <v>0</v>
      </c>
    </row>
    <row r="15" spans="1:19" ht="7.5" customHeight="1" thickTop="1" thickBot="1"/>
    <row r="16" spans="1:19" ht="16.5" customHeight="1" thickTop="1">
      <c r="B16" s="3" t="s">
        <v>147</v>
      </c>
      <c r="C16" s="123" t="s">
        <v>132</v>
      </c>
      <c r="D16" s="119" t="str">
        <f t="shared" ref="D16:O16" si="2">D7</f>
        <v>Sep 2025</v>
      </c>
      <c r="E16" s="119" t="str">
        <f t="shared" si="2"/>
        <v>Oct 2025</v>
      </c>
      <c r="F16" s="119" t="str">
        <f t="shared" si="2"/>
        <v>Nov 2025</v>
      </c>
      <c r="G16" s="119" t="str">
        <f t="shared" si="2"/>
        <v>Dec 2025</v>
      </c>
      <c r="H16" s="119" t="str">
        <f t="shared" si="2"/>
        <v>Jan 2026</v>
      </c>
      <c r="I16" s="119" t="str">
        <f t="shared" si="2"/>
        <v>Feb 2026</v>
      </c>
      <c r="J16" s="119" t="str">
        <f t="shared" si="2"/>
        <v>Mar 2026</v>
      </c>
      <c r="K16" s="119" t="str">
        <f t="shared" si="2"/>
        <v>Apr 2026</v>
      </c>
      <c r="L16" s="119" t="str">
        <f t="shared" si="2"/>
        <v>May 2026</v>
      </c>
      <c r="M16" s="119" t="str">
        <f t="shared" si="2"/>
        <v>Jun 2026</v>
      </c>
      <c r="N16" s="119" t="str">
        <f t="shared" si="2"/>
        <v>Jul 2026</v>
      </c>
      <c r="O16" s="119" t="str">
        <f t="shared" si="2"/>
        <v>Aug 2026</v>
      </c>
      <c r="P16" s="138" t="s">
        <v>133</v>
      </c>
      <c r="R16" s="119" t="s">
        <v>148</v>
      </c>
    </row>
    <row r="17" spans="2:19" ht="12" thickBot="1">
      <c r="B17" s="4" t="s">
        <v>135</v>
      </c>
      <c r="C17" s="124"/>
      <c r="D17" s="120"/>
      <c r="E17" s="120"/>
      <c r="F17" s="120"/>
      <c r="G17" s="120"/>
      <c r="H17" s="120"/>
      <c r="I17" s="120"/>
      <c r="J17" s="120"/>
      <c r="K17" s="120"/>
      <c r="L17" s="120"/>
      <c r="M17" s="120"/>
      <c r="N17" s="120"/>
      <c r="O17" s="120"/>
      <c r="P17" s="139"/>
      <c r="R17" s="120"/>
    </row>
    <row r="18" spans="2:19" ht="12" thickTop="1">
      <c r="B18" s="26" t="s">
        <v>149</v>
      </c>
      <c r="C18" s="29" t="s">
        <v>150</v>
      </c>
      <c r="D18" s="32"/>
      <c r="E18" s="33"/>
      <c r="F18" s="33"/>
      <c r="G18" s="33"/>
      <c r="H18" s="33"/>
      <c r="I18" s="33"/>
      <c r="J18" s="33"/>
      <c r="K18" s="33"/>
      <c r="L18" s="33"/>
      <c r="M18" s="33"/>
      <c r="N18" s="33"/>
      <c r="O18" s="34"/>
      <c r="P18" s="5">
        <f>SUM(D18:O18)</f>
        <v>0</v>
      </c>
    </row>
    <row r="19" spans="2:19">
      <c r="B19" s="27" t="s">
        <v>151</v>
      </c>
      <c r="C19" s="30" t="s">
        <v>152</v>
      </c>
      <c r="D19" s="35"/>
      <c r="E19" s="36"/>
      <c r="F19" s="36"/>
      <c r="G19" s="36"/>
      <c r="H19" s="36"/>
      <c r="I19" s="36"/>
      <c r="J19" s="36"/>
      <c r="K19" s="36"/>
      <c r="L19" s="36"/>
      <c r="M19" s="36"/>
      <c r="N19" s="36"/>
      <c r="O19" s="37"/>
      <c r="P19" s="6">
        <f t="shared" ref="P19:P27" si="3">SUM(D19:O19)</f>
        <v>0</v>
      </c>
    </row>
    <row r="20" spans="2:19">
      <c r="B20" s="27" t="s">
        <v>153</v>
      </c>
      <c r="C20" s="30" t="s">
        <v>154</v>
      </c>
      <c r="D20" s="35"/>
      <c r="E20" s="36"/>
      <c r="F20" s="36"/>
      <c r="G20" s="36"/>
      <c r="H20" s="36"/>
      <c r="I20" s="36"/>
      <c r="J20" s="36"/>
      <c r="K20" s="36"/>
      <c r="L20" s="36"/>
      <c r="M20" s="36"/>
      <c r="N20" s="36"/>
      <c r="O20" s="37"/>
      <c r="P20" s="6">
        <f t="shared" si="3"/>
        <v>0</v>
      </c>
    </row>
    <row r="21" spans="2:19">
      <c r="B21" s="27" t="s">
        <v>155</v>
      </c>
      <c r="C21" s="30" t="s">
        <v>156</v>
      </c>
      <c r="D21" s="35"/>
      <c r="E21" s="36"/>
      <c r="F21" s="36"/>
      <c r="G21" s="36"/>
      <c r="H21" s="36"/>
      <c r="I21" s="36"/>
      <c r="J21" s="36"/>
      <c r="K21" s="36"/>
      <c r="L21" s="36"/>
      <c r="M21" s="36"/>
      <c r="N21" s="36"/>
      <c r="O21" s="37"/>
      <c r="P21" s="6">
        <f t="shared" si="3"/>
        <v>0</v>
      </c>
    </row>
    <row r="22" spans="2:19">
      <c r="B22" s="27" t="s">
        <v>157</v>
      </c>
      <c r="C22" s="30" t="s">
        <v>158</v>
      </c>
      <c r="D22" s="35"/>
      <c r="E22" s="36"/>
      <c r="F22" s="36"/>
      <c r="G22" s="36"/>
      <c r="H22" s="36"/>
      <c r="I22" s="36"/>
      <c r="J22" s="36"/>
      <c r="K22" s="36"/>
      <c r="L22" s="36"/>
      <c r="M22" s="36"/>
      <c r="N22" s="36"/>
      <c r="O22" s="37"/>
      <c r="P22" s="6">
        <f t="shared" si="3"/>
        <v>0</v>
      </c>
    </row>
    <row r="23" spans="2:19">
      <c r="B23" s="27" t="s">
        <v>159</v>
      </c>
      <c r="C23" s="30" t="s">
        <v>160</v>
      </c>
      <c r="D23" s="35"/>
      <c r="E23" s="36"/>
      <c r="F23" s="36"/>
      <c r="G23" s="36"/>
      <c r="H23" s="36"/>
      <c r="I23" s="36"/>
      <c r="J23" s="36"/>
      <c r="K23" s="36"/>
      <c r="L23" s="36"/>
      <c r="M23" s="36"/>
      <c r="N23" s="36"/>
      <c r="O23" s="37"/>
      <c r="P23" s="6">
        <f t="shared" si="3"/>
        <v>0</v>
      </c>
    </row>
    <row r="24" spans="2:19">
      <c r="B24" s="27" t="s">
        <v>161</v>
      </c>
      <c r="C24" s="30" t="s">
        <v>162</v>
      </c>
      <c r="D24" s="35"/>
      <c r="E24" s="36"/>
      <c r="F24" s="36"/>
      <c r="G24" s="36"/>
      <c r="H24" s="36"/>
      <c r="I24" s="36"/>
      <c r="J24" s="36"/>
      <c r="K24" s="36"/>
      <c r="L24" s="36"/>
      <c r="M24" s="36"/>
      <c r="N24" s="36"/>
      <c r="O24" s="37"/>
      <c r="P24" s="6">
        <f t="shared" si="3"/>
        <v>0</v>
      </c>
    </row>
    <row r="25" spans="2:19">
      <c r="B25" s="27" t="s">
        <v>163</v>
      </c>
      <c r="C25" s="30" t="s">
        <v>164</v>
      </c>
      <c r="D25" s="35"/>
      <c r="E25" s="36"/>
      <c r="F25" s="36"/>
      <c r="G25" s="36"/>
      <c r="H25" s="36"/>
      <c r="I25" s="36"/>
      <c r="J25" s="36"/>
      <c r="K25" s="36"/>
      <c r="L25" s="36"/>
      <c r="M25" s="36"/>
      <c r="N25" s="36"/>
      <c r="O25" s="37"/>
      <c r="P25" s="6">
        <f t="shared" si="3"/>
        <v>0</v>
      </c>
    </row>
    <row r="26" spans="2:19">
      <c r="B26" s="27" t="s">
        <v>165</v>
      </c>
      <c r="C26" s="30" t="s">
        <v>166</v>
      </c>
      <c r="D26" s="113"/>
      <c r="E26" s="114"/>
      <c r="F26" s="114"/>
      <c r="G26" s="114"/>
      <c r="H26" s="114"/>
      <c r="I26" s="114"/>
      <c r="J26" s="114"/>
      <c r="K26" s="114"/>
      <c r="L26" s="114"/>
      <c r="M26" s="114"/>
      <c r="N26" s="114"/>
      <c r="O26" s="115"/>
      <c r="P26" s="6">
        <f t="shared" si="3"/>
        <v>0</v>
      </c>
    </row>
    <row r="27" spans="2:19" ht="12" thickBot="1">
      <c r="B27" s="28" t="s">
        <v>167</v>
      </c>
      <c r="C27" s="31" t="s">
        <v>168</v>
      </c>
      <c r="D27" s="38"/>
      <c r="E27" s="39"/>
      <c r="F27" s="39"/>
      <c r="G27" s="39"/>
      <c r="H27" s="39"/>
      <c r="I27" s="39"/>
      <c r="J27" s="39"/>
      <c r="K27" s="39"/>
      <c r="L27" s="39"/>
      <c r="M27" s="39"/>
      <c r="N27" s="39"/>
      <c r="O27" s="40"/>
      <c r="P27" s="7">
        <f t="shared" si="3"/>
        <v>0</v>
      </c>
    </row>
    <row r="28" spans="2:19" ht="12.4" thickTop="1" thickBot="1">
      <c r="B28" s="121" t="s">
        <v>169</v>
      </c>
      <c r="C28" s="122"/>
      <c r="D28" s="8">
        <f>SUM(D18:D27)-D26</f>
        <v>0</v>
      </c>
      <c r="E28" s="9">
        <f t="shared" ref="E28:O28" si="4">SUM(E18:E27)-E26</f>
        <v>0</v>
      </c>
      <c r="F28" s="9">
        <f t="shared" si="4"/>
        <v>0</v>
      </c>
      <c r="G28" s="9">
        <f t="shared" si="4"/>
        <v>0</v>
      </c>
      <c r="H28" s="9">
        <f t="shared" si="4"/>
        <v>0</v>
      </c>
      <c r="I28" s="9">
        <f t="shared" si="4"/>
        <v>0</v>
      </c>
      <c r="J28" s="9">
        <f t="shared" si="4"/>
        <v>0</v>
      </c>
      <c r="K28" s="9">
        <f t="shared" si="4"/>
        <v>0</v>
      </c>
      <c r="L28" s="9">
        <f t="shared" si="4"/>
        <v>0</v>
      </c>
      <c r="M28" s="9">
        <f t="shared" si="4"/>
        <v>0</v>
      </c>
      <c r="N28" s="9">
        <f t="shared" si="4"/>
        <v>0</v>
      </c>
      <c r="O28" s="10">
        <f t="shared" si="4"/>
        <v>0</v>
      </c>
      <c r="P28" s="11">
        <f>SUM(D28:O28)</f>
        <v>0</v>
      </c>
      <c r="R28" s="117"/>
      <c r="S28" s="116">
        <f>R28-P28</f>
        <v>0</v>
      </c>
    </row>
    <row r="29" spans="2:19" ht="7.5" customHeight="1" thickTop="1" thickBot="1"/>
    <row r="30" spans="2:19" s="71" customFormat="1" ht="15" thickTop="1" thickBot="1">
      <c r="B30" s="94" t="s">
        <v>170</v>
      </c>
      <c r="D30" s="74"/>
      <c r="E30" s="74"/>
      <c r="F30" s="74"/>
      <c r="G30" s="74"/>
      <c r="H30" s="74"/>
      <c r="I30" s="74"/>
      <c r="J30" s="74"/>
      <c r="K30" s="74"/>
      <c r="L30" s="74"/>
      <c r="M30" s="74"/>
      <c r="N30" s="74"/>
      <c r="O30" s="78" t="s">
        <v>171</v>
      </c>
      <c r="P30" s="79">
        <f>P28-P14</f>
        <v>0</v>
      </c>
      <c r="R30" s="79">
        <f>R28-R14</f>
        <v>0</v>
      </c>
      <c r="S30" s="116">
        <f>R30-P30</f>
        <v>0</v>
      </c>
    </row>
    <row r="31" spans="2:19" s="73" customFormat="1" ht="7.5" customHeight="1" thickTop="1"/>
    <row r="32" spans="2:19" s="71" customFormat="1" ht="18">
      <c r="B32" s="72" t="s">
        <v>172</v>
      </c>
      <c r="C32" s="72"/>
      <c r="D32" s="74"/>
      <c r="E32" s="74"/>
      <c r="F32" s="74"/>
      <c r="G32" s="74"/>
      <c r="H32" s="74"/>
      <c r="I32" s="74"/>
      <c r="J32" s="74"/>
      <c r="K32" s="74"/>
      <c r="L32" s="74"/>
      <c r="M32" s="74"/>
    </row>
    <row r="33" spans="2:16" s="71" customFormat="1" ht="14.25">
      <c r="B33" s="75" t="s">
        <v>173</v>
      </c>
      <c r="C33" s="73"/>
      <c r="D33" s="73"/>
      <c r="E33" s="73"/>
      <c r="F33" s="73"/>
      <c r="G33" s="73"/>
      <c r="H33" s="73"/>
      <c r="I33" s="73"/>
      <c r="J33" s="73"/>
      <c r="K33" s="73"/>
      <c r="L33" s="73"/>
      <c r="M33" s="73"/>
      <c r="N33" s="73"/>
      <c r="O33" s="74"/>
    </row>
    <row r="34" spans="2:16" ht="7.5" customHeight="1" thickBot="1"/>
    <row r="35" spans="2:16" s="73" customFormat="1" ht="27" customHeight="1" thickTop="1">
      <c r="B35" s="82" t="s">
        <v>174</v>
      </c>
      <c r="C35" s="96">
        <v>1600</v>
      </c>
      <c r="D35" s="129"/>
      <c r="E35" s="130"/>
      <c r="F35" s="130"/>
      <c r="G35" s="130"/>
      <c r="H35" s="130"/>
      <c r="I35" s="130"/>
      <c r="J35" s="130"/>
      <c r="K35" s="130"/>
      <c r="L35" s="130"/>
      <c r="M35" s="130"/>
      <c r="N35" s="130"/>
      <c r="O35" s="130"/>
      <c r="P35" s="131"/>
    </row>
    <row r="36" spans="2:16" s="73" customFormat="1" ht="27" customHeight="1">
      <c r="B36" s="83" t="s">
        <v>175</v>
      </c>
      <c r="C36" s="97">
        <v>4000</v>
      </c>
      <c r="D36" s="132"/>
      <c r="E36" s="133"/>
      <c r="F36" s="133"/>
      <c r="G36" s="133"/>
      <c r="H36" s="133"/>
      <c r="I36" s="133"/>
      <c r="J36" s="133"/>
      <c r="K36" s="133"/>
      <c r="L36" s="133"/>
      <c r="M36" s="133"/>
      <c r="N36" s="133"/>
      <c r="O36" s="133"/>
      <c r="P36" s="134"/>
    </row>
    <row r="37" spans="2:16" s="73" customFormat="1" ht="27" customHeight="1">
      <c r="B37" s="83" t="s">
        <v>159</v>
      </c>
      <c r="C37" s="97">
        <v>4212</v>
      </c>
      <c r="D37" s="132"/>
      <c r="E37" s="133"/>
      <c r="F37" s="133"/>
      <c r="G37" s="133"/>
      <c r="H37" s="133"/>
      <c r="I37" s="133"/>
      <c r="J37" s="133"/>
      <c r="K37" s="133"/>
      <c r="L37" s="133"/>
      <c r="M37" s="133"/>
      <c r="N37" s="133"/>
      <c r="O37" s="133"/>
      <c r="P37" s="134"/>
    </row>
    <row r="38" spans="2:16" s="73" customFormat="1" ht="27" customHeight="1">
      <c r="B38" s="83" t="s">
        <v>176</v>
      </c>
      <c r="C38" s="97">
        <v>4291</v>
      </c>
      <c r="D38" s="132"/>
      <c r="E38" s="133"/>
      <c r="F38" s="133"/>
      <c r="G38" s="133"/>
      <c r="H38" s="133"/>
      <c r="I38" s="133"/>
      <c r="J38" s="133"/>
      <c r="K38" s="133"/>
      <c r="L38" s="133"/>
      <c r="M38" s="133"/>
      <c r="N38" s="133"/>
      <c r="O38" s="133"/>
      <c r="P38" s="134"/>
    </row>
    <row r="39" spans="2:16" s="73" customFormat="1" ht="27" customHeight="1">
      <c r="B39" s="83" t="s">
        <v>177</v>
      </c>
      <c r="C39" s="97">
        <v>4900</v>
      </c>
      <c r="D39" s="132"/>
      <c r="E39" s="133"/>
      <c r="F39" s="133"/>
      <c r="G39" s="133"/>
      <c r="H39" s="133"/>
      <c r="I39" s="133"/>
      <c r="J39" s="133"/>
      <c r="K39" s="133"/>
      <c r="L39" s="133"/>
      <c r="M39" s="133"/>
      <c r="N39" s="133"/>
      <c r="O39" s="133"/>
      <c r="P39" s="134"/>
    </row>
    <row r="40" spans="2:16" s="73" customFormat="1" ht="51" customHeight="1">
      <c r="B40" s="95" t="s">
        <v>178</v>
      </c>
      <c r="C40" s="98">
        <v>5102</v>
      </c>
      <c r="D40" s="132"/>
      <c r="E40" s="133"/>
      <c r="F40" s="133"/>
      <c r="G40" s="133"/>
      <c r="H40" s="133"/>
      <c r="I40" s="133"/>
      <c r="J40" s="133"/>
      <c r="K40" s="133"/>
      <c r="L40" s="133"/>
      <c r="M40" s="133"/>
      <c r="N40" s="133"/>
      <c r="O40" s="133"/>
      <c r="P40" s="134"/>
    </row>
    <row r="41" spans="2:16" s="73" customFormat="1" ht="27" customHeight="1" thickBot="1">
      <c r="B41" s="84" t="s">
        <v>179</v>
      </c>
      <c r="C41" s="99">
        <v>7100</v>
      </c>
      <c r="D41" s="135"/>
      <c r="E41" s="136"/>
      <c r="F41" s="136"/>
      <c r="G41" s="136"/>
      <c r="H41" s="136"/>
      <c r="I41" s="136"/>
      <c r="J41" s="136"/>
      <c r="K41" s="136"/>
      <c r="L41" s="136"/>
      <c r="M41" s="136"/>
      <c r="N41" s="136"/>
      <c r="O41" s="136"/>
      <c r="P41" s="137"/>
    </row>
    <row r="42" spans="2:16" s="73" customFormat="1" ht="14.65" thickTop="1">
      <c r="B42" s="80"/>
      <c r="D42" s="81"/>
      <c r="E42" s="81"/>
      <c r="F42" s="81"/>
      <c r="G42" s="81"/>
      <c r="H42" s="81"/>
      <c r="I42" s="81"/>
      <c r="J42" s="81"/>
      <c r="K42" s="81"/>
      <c r="L42" s="81"/>
      <c r="M42" s="81"/>
    </row>
    <row r="43" spans="2:16" s="73" customFormat="1" ht="18">
      <c r="B43" s="72" t="s">
        <v>180</v>
      </c>
      <c r="C43" s="72"/>
      <c r="D43" s="72"/>
      <c r="E43" s="81"/>
      <c r="F43" s="81"/>
      <c r="G43" s="81"/>
      <c r="H43" s="81"/>
      <c r="I43" s="81"/>
      <c r="J43" s="81"/>
      <c r="K43" s="81"/>
      <c r="L43" s="81"/>
      <c r="M43" s="81"/>
    </row>
    <row r="44" spans="2:16" ht="15" customHeight="1" thickBot="1">
      <c r="B44" s="75" t="s">
        <v>181</v>
      </c>
      <c r="C44" s="75"/>
      <c r="D44" s="75"/>
    </row>
    <row r="45" spans="2:16" ht="48" customHeight="1" thickTop="1" thickBot="1">
      <c r="B45" s="101" t="s">
        <v>182</v>
      </c>
      <c r="C45" s="126"/>
      <c r="D45" s="127"/>
      <c r="E45" s="127"/>
      <c r="F45" s="127"/>
      <c r="G45" s="127"/>
      <c r="H45" s="127"/>
      <c r="I45" s="127"/>
      <c r="J45" s="127"/>
      <c r="K45" s="127"/>
      <c r="L45" s="127"/>
      <c r="M45" s="127"/>
      <c r="N45" s="127"/>
      <c r="O45" s="127"/>
      <c r="P45" s="128"/>
    </row>
    <row r="46" spans="2:16" ht="12" thickTop="1"/>
  </sheetData>
  <sheetProtection algorithmName="SHA-512" hashValue="vPCmqBVbrFHRO+Ikt8q21Enf1P4+2acGLh5z3jVJusF4mUjYo5BihoUdHsz3aNDe7nHSamNd8sIncs7+Y0A/vw==" saltValue="s1/863mNAoB8yKk/dNKdnw==" spinCount="100000" sheet="1" selectLockedCells="1"/>
  <protectedRanges>
    <protectedRange sqref="B45" name="PRHeight"/>
  </protectedRanges>
  <mergeCells count="41">
    <mergeCell ref="R7:R8"/>
    <mergeCell ref="R16:R17"/>
    <mergeCell ref="C45:P45"/>
    <mergeCell ref="D35:P35"/>
    <mergeCell ref="D36:P36"/>
    <mergeCell ref="D38:P38"/>
    <mergeCell ref="D39:P39"/>
    <mergeCell ref="D41:P41"/>
    <mergeCell ref="D40:P40"/>
    <mergeCell ref="D37:P37"/>
    <mergeCell ref="H7:H8"/>
    <mergeCell ref="I7:I8"/>
    <mergeCell ref="J7:J8"/>
    <mergeCell ref="K7:K8"/>
    <mergeCell ref="P7:P8"/>
    <mergeCell ref="P16:P17"/>
    <mergeCell ref="B2:E2"/>
    <mergeCell ref="I16:I17"/>
    <mergeCell ref="J16:J17"/>
    <mergeCell ref="K16:K17"/>
    <mergeCell ref="L7:L8"/>
    <mergeCell ref="L16:L17"/>
    <mergeCell ref="D16:D17"/>
    <mergeCell ref="E16:E17"/>
    <mergeCell ref="F16:F17"/>
    <mergeCell ref="G16:G17"/>
    <mergeCell ref="H16:H17"/>
    <mergeCell ref="B28:C28"/>
    <mergeCell ref="C7:C8"/>
    <mergeCell ref="C16:C17"/>
    <mergeCell ref="N16:N17"/>
    <mergeCell ref="B14:C14"/>
    <mergeCell ref="M7:M8"/>
    <mergeCell ref="N7:N8"/>
    <mergeCell ref="O7:O8"/>
    <mergeCell ref="O16:O17"/>
    <mergeCell ref="D7:D8"/>
    <mergeCell ref="E7:E8"/>
    <mergeCell ref="F7:F8"/>
    <mergeCell ref="G7:G8"/>
    <mergeCell ref="M16:M17"/>
  </mergeCells>
  <pageMargins left="0.7" right="0.7" top="0.75" bottom="0.75" header="0.3" footer="0.3"/>
  <pageSetup paperSize="9" scale="74" orientation="landscape" r:id="rId1"/>
  <ignoredErrors>
    <ignoredError sqref="C9:C13 C18:C27"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B739CB1-C239-4D85-A09B-678F4FBCC9A7}">
          <x14:formula1>
            <xm:f>'MG Cost Centres'!$A$2:$A$121</xm:f>
          </x14:formula1>
          <xm:sqref>B2:E2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B335E-1CB6-4CED-A53D-71FB3F49D0DA}">
  <sheetPr>
    <tabColor theme="8" tint="0.59999389629810485"/>
  </sheetPr>
  <dimension ref="A1:G45"/>
  <sheetViews>
    <sheetView zoomScale="90" zoomScaleNormal="90" workbookViewId="0">
      <selection activeCell="C7" sqref="C7"/>
    </sheetView>
  </sheetViews>
  <sheetFormatPr defaultColWidth="9.1328125" defaultRowHeight="14.25"/>
  <cols>
    <col min="1" max="1" width="1.3984375" style="1" customWidth="1"/>
    <col min="2" max="2" width="26.59765625" bestFit="1" customWidth="1"/>
    <col min="3" max="3" width="83.86328125" customWidth="1"/>
    <col min="4" max="4" width="17.59765625" customWidth="1"/>
    <col min="7" max="7" width="16.59765625" customWidth="1"/>
  </cols>
  <sheetData>
    <row r="1" spans="1:7" ht="25.5">
      <c r="B1" s="142" t="str">
        <f>CONCATENATE("Requests for Potential Additional Funding ",'Budget Request'!A1,"/",'Budget Request'!A1+1)</f>
        <v>Requests for Potential Additional Funding 2025/2026</v>
      </c>
      <c r="C1" s="142"/>
      <c r="D1" s="142"/>
    </row>
    <row r="2" spans="1:7" ht="5.25" customHeight="1">
      <c r="A2" s="76"/>
    </row>
    <row r="3" spans="1:7" ht="21">
      <c r="B3" s="70" t="s">
        <v>183</v>
      </c>
      <c r="C3" s="44" t="str">
        <f>IF('Budget Request'!B2="Please select your Branch/Group/Section from the drop down","",'Budget Request'!B2)</f>
        <v>Branch/Group/Section</v>
      </c>
      <c r="E3" s="42"/>
      <c r="F3" s="42"/>
      <c r="G3" s="42"/>
    </row>
    <row r="4" spans="1:7" ht="5.25" customHeight="1" thickBot="1"/>
    <row r="5" spans="1:7" ht="18.75" thickTop="1" thickBot="1">
      <c r="B5" s="143" t="s">
        <v>184</v>
      </c>
      <c r="C5" s="144"/>
      <c r="D5" s="145"/>
      <c r="E5" s="43"/>
      <c r="G5" s="43"/>
    </row>
    <row r="6" spans="1:7" ht="107.25" customHeight="1" thickTop="1" thickBot="1">
      <c r="A6" s="71"/>
      <c r="B6" s="146" t="s">
        <v>185</v>
      </c>
      <c r="C6" s="147"/>
      <c r="D6" s="148"/>
      <c r="E6" s="43"/>
      <c r="G6" s="43"/>
    </row>
    <row r="7" spans="1:7" ht="49.5" customHeight="1" thickTop="1" thickBot="1">
      <c r="A7" s="71"/>
      <c r="B7" s="109" t="s">
        <v>186</v>
      </c>
      <c r="C7" s="110"/>
      <c r="D7" s="111">
        <v>0</v>
      </c>
    </row>
    <row r="8" spans="1:7" ht="49.5" customHeight="1" thickTop="1" thickBot="1">
      <c r="B8" s="109" t="s">
        <v>187</v>
      </c>
      <c r="C8" s="110"/>
      <c r="D8" s="112">
        <v>0</v>
      </c>
    </row>
    <row r="9" spans="1:7" ht="49.5" customHeight="1" thickTop="1" thickBot="1">
      <c r="B9" s="109" t="s">
        <v>188</v>
      </c>
      <c r="C9" s="110"/>
      <c r="D9" s="112">
        <v>0</v>
      </c>
    </row>
    <row r="10" spans="1:7" ht="49.5" customHeight="1" thickTop="1" thickBot="1">
      <c r="B10" s="109" t="s">
        <v>189</v>
      </c>
      <c r="C10" s="110"/>
      <c r="D10" s="112">
        <v>0</v>
      </c>
    </row>
    <row r="11" spans="1:7" ht="49.5" customHeight="1" thickTop="1" thickBot="1">
      <c r="B11" s="109" t="s">
        <v>190</v>
      </c>
      <c r="C11" s="110"/>
      <c r="D11" s="112">
        <v>0</v>
      </c>
    </row>
    <row r="12" spans="1:7" ht="15" thickTop="1" thickBot="1">
      <c r="D12" s="88">
        <f>SUM(D7:D11)</f>
        <v>0</v>
      </c>
    </row>
    <row r="13" spans="1:7" ht="6" customHeight="1" thickTop="1" thickBot="1"/>
    <row r="14" spans="1:7" ht="18.75" thickTop="1" thickBot="1">
      <c r="B14" s="143" t="s">
        <v>180</v>
      </c>
      <c r="C14" s="144"/>
      <c r="D14" s="145"/>
    </row>
    <row r="15" spans="1:7" ht="14.65" customHeight="1" thickTop="1" thickBot="1">
      <c r="B15" s="149" t="s">
        <v>181</v>
      </c>
      <c r="C15" s="150"/>
      <c r="D15" s="151"/>
    </row>
    <row r="16" spans="1:7" ht="73.150000000000006" customHeight="1" thickTop="1" thickBot="1">
      <c r="B16" s="89" t="s">
        <v>182</v>
      </c>
      <c r="C16" s="140"/>
      <c r="D16" s="141"/>
    </row>
    <row r="17" ht="14.65" thickTop="1"/>
    <row r="33" spans="1:1">
      <c r="A33" s="71"/>
    </row>
    <row r="34" spans="1:1">
      <c r="A34" s="73"/>
    </row>
    <row r="35" spans="1:1">
      <c r="A35" s="71"/>
    </row>
    <row r="36" spans="1:1">
      <c r="A36" s="71"/>
    </row>
    <row r="38" spans="1:1">
      <c r="A38" s="73"/>
    </row>
    <row r="39" spans="1:1">
      <c r="A39" s="73"/>
    </row>
    <row r="40" spans="1:1">
      <c r="A40" s="73"/>
    </row>
    <row r="41" spans="1:1">
      <c r="A41" s="73"/>
    </row>
    <row r="42" spans="1:1">
      <c r="A42" s="73"/>
    </row>
    <row r="43" spans="1:1">
      <c r="A43" s="73"/>
    </row>
    <row r="44" spans="1:1">
      <c r="A44" s="73"/>
    </row>
    <row r="45" spans="1:1">
      <c r="A45" s="71"/>
    </row>
  </sheetData>
  <sheetProtection algorithmName="SHA-512" hashValue="RjfZfKc70ckoZZHyTvNiqAh9vyqK+CMJjj82I2A93fI7bPQ7AgkDOnWng08GOuGCJ8gv3F5yZMzguJI5xVQJ6Q==" saltValue="QX8/g667SYWc2nnCMRvQ+A==" spinCount="100000" sheet="1" selectLockedCells="1"/>
  <protectedRanges>
    <protectedRange sqref="B16 B7:C11" name="PRHeight"/>
  </protectedRanges>
  <mergeCells count="6">
    <mergeCell ref="C16:D16"/>
    <mergeCell ref="B1:D1"/>
    <mergeCell ref="B5:D5"/>
    <mergeCell ref="B6:D6"/>
    <mergeCell ref="B14:D14"/>
    <mergeCell ref="B15:D15"/>
  </mergeCells>
  <pageMargins left="0.7" right="0.7" top="0.75" bottom="0.75" header="0.3" footer="0.3"/>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EEDD5-DD80-41F0-BED7-257FDAF4612F}">
  <sheetPr>
    <tabColor theme="7" tint="0.59999389629810485"/>
  </sheetPr>
  <dimension ref="A1:T54"/>
  <sheetViews>
    <sheetView zoomScale="90" zoomScaleNormal="90" workbookViewId="0">
      <selection activeCell="C9" sqref="C9:E9"/>
    </sheetView>
  </sheetViews>
  <sheetFormatPr defaultColWidth="9.1328125" defaultRowHeight="14.25"/>
  <cols>
    <col min="1" max="1" width="1.3984375" style="1" customWidth="1"/>
    <col min="2" max="2" width="25" customWidth="1"/>
    <col min="3" max="3" width="50.59765625" customWidth="1"/>
    <col min="4" max="4" width="5.3984375" customWidth="1"/>
    <col min="5" max="5" width="12.1328125" bestFit="1" customWidth="1"/>
    <col min="6" max="6" width="10.86328125" customWidth="1"/>
    <col min="7" max="7" width="1.3984375" style="1" customWidth="1"/>
    <col min="8" max="8" width="8.265625" customWidth="1"/>
    <col min="9" max="9" width="1.3984375" style="1" customWidth="1"/>
  </cols>
  <sheetData>
    <row r="1" spans="1:9" ht="21">
      <c r="B1" s="41" t="str">
        <f>CONCATENATE("Budget ",'Budget Request'!A1,"/",'Budget Request'!A1+1,": Regular Annual and Chargeable Events")</f>
        <v>Budget 2025/2026: Regular Annual and Chargeable Events</v>
      </c>
    </row>
    <row r="2" spans="1:9" ht="7.5" customHeight="1">
      <c r="A2" s="76"/>
      <c r="G2" s="76"/>
      <c r="I2" s="76"/>
    </row>
    <row r="3" spans="1:9" ht="30" customHeight="1">
      <c r="B3" s="152" t="s">
        <v>191</v>
      </c>
      <c r="C3" s="152"/>
      <c r="D3" s="152"/>
      <c r="E3" s="152"/>
      <c r="F3" s="152"/>
    </row>
    <row r="4" spans="1:9" ht="7.5" customHeight="1">
      <c r="B4" s="45"/>
      <c r="C4" s="45"/>
      <c r="D4" s="45"/>
      <c r="E4" s="45"/>
      <c r="F4" s="45"/>
    </row>
    <row r="5" spans="1:9">
      <c r="B5" s="46" t="s">
        <v>192</v>
      </c>
      <c r="D5" s="47"/>
      <c r="E5" s="47"/>
      <c r="F5" s="47"/>
    </row>
    <row r="6" spans="1:9">
      <c r="A6" s="71"/>
      <c r="C6" s="47"/>
      <c r="D6" s="47"/>
      <c r="E6" s="47"/>
      <c r="F6" s="47"/>
      <c r="G6" s="71"/>
      <c r="I6" s="71"/>
    </row>
    <row r="7" spans="1:9">
      <c r="A7" s="71"/>
      <c r="B7" s="48" t="s">
        <v>128</v>
      </c>
      <c r="C7" s="168" t="str">
        <f>IF('Budget Request'!B2="Please select your Branch/Group/Section from the drop down","",'Budget Request'!B2)</f>
        <v>Branch/Group/Section</v>
      </c>
      <c r="D7" s="168"/>
      <c r="E7" s="168"/>
      <c r="F7" s="47"/>
      <c r="G7" s="71"/>
      <c r="I7" s="71"/>
    </row>
    <row r="8" spans="1:9" ht="7.5" customHeight="1">
      <c r="C8" s="47"/>
      <c r="D8" s="47"/>
      <c r="E8" s="47"/>
      <c r="F8" s="47"/>
    </row>
    <row r="9" spans="1:9">
      <c r="B9" s="48" t="s">
        <v>193</v>
      </c>
      <c r="C9" s="169"/>
      <c r="D9" s="169"/>
      <c r="E9" s="169"/>
      <c r="F9" s="47"/>
    </row>
    <row r="10" spans="1:9" ht="7.5" customHeight="1">
      <c r="B10" s="48"/>
      <c r="C10" s="69"/>
      <c r="D10" s="47"/>
      <c r="E10" s="47"/>
      <c r="F10" s="47"/>
    </row>
    <row r="11" spans="1:9">
      <c r="B11" s="48" t="s">
        <v>194</v>
      </c>
      <c r="C11" s="169"/>
      <c r="D11" s="169"/>
      <c r="E11" s="169"/>
      <c r="F11" s="47"/>
    </row>
    <row r="12" spans="1:9" ht="7.5" customHeight="1">
      <c r="B12" s="48"/>
      <c r="C12" s="47"/>
      <c r="D12" s="47"/>
      <c r="E12" s="47"/>
      <c r="F12" s="47"/>
    </row>
    <row r="13" spans="1:9">
      <c r="B13" s="48" t="s">
        <v>195</v>
      </c>
      <c r="C13" s="169"/>
      <c r="D13" s="169"/>
      <c r="E13" s="169"/>
      <c r="F13" s="47"/>
    </row>
    <row r="14" spans="1:9" ht="7.5" customHeight="1">
      <c r="B14" s="48"/>
      <c r="C14" s="47"/>
      <c r="D14" s="47"/>
      <c r="E14" s="47"/>
      <c r="F14" s="47"/>
    </row>
    <row r="15" spans="1:9">
      <c r="B15" s="48" t="s">
        <v>196</v>
      </c>
      <c r="C15" s="169"/>
      <c r="D15" s="169"/>
      <c r="E15" s="169"/>
      <c r="F15" s="47"/>
    </row>
    <row r="16" spans="1:9" ht="14.65" thickBot="1">
      <c r="D16" s="47"/>
      <c r="E16" s="47"/>
      <c r="F16" s="47"/>
    </row>
    <row r="17" spans="1:12" ht="18.75" thickTop="1" thickBot="1">
      <c r="B17" s="143" t="s">
        <v>197</v>
      </c>
      <c r="C17" s="144"/>
      <c r="D17" s="144"/>
      <c r="E17" s="144"/>
      <c r="F17" s="145"/>
      <c r="H17" s="64"/>
      <c r="J17" s="65"/>
      <c r="K17" s="65"/>
      <c r="L17" s="65"/>
    </row>
    <row r="18" spans="1:12" ht="40.15" thickTop="1" thickBot="1">
      <c r="B18" s="90" t="s">
        <v>198</v>
      </c>
      <c r="C18" s="182"/>
      <c r="D18" s="183"/>
      <c r="E18" s="183"/>
      <c r="F18" s="184"/>
      <c r="H18" s="64"/>
      <c r="J18" s="65"/>
      <c r="K18" s="65"/>
      <c r="L18" s="65"/>
    </row>
    <row r="19" spans="1:12" ht="15" thickTop="1" thickBot="1"/>
    <row r="20" spans="1:12" ht="15" thickTop="1" thickBot="1">
      <c r="B20" s="165" t="s">
        <v>131</v>
      </c>
      <c r="C20" s="166"/>
      <c r="D20" s="166"/>
      <c r="E20" s="167"/>
      <c r="F20" s="66" t="s">
        <v>133</v>
      </c>
    </row>
    <row r="21" spans="1:12" ht="14.65" thickTop="1">
      <c r="B21" s="153" t="s">
        <v>199</v>
      </c>
      <c r="C21" s="155"/>
      <c r="D21" s="49"/>
      <c r="E21" s="49"/>
      <c r="F21" s="23">
        <v>0</v>
      </c>
      <c r="H21" s="181" t="s">
        <v>200</v>
      </c>
    </row>
    <row r="22" spans="1:12">
      <c r="B22" s="156" t="s">
        <v>201</v>
      </c>
      <c r="C22" s="158"/>
      <c r="D22" s="50"/>
      <c r="E22" s="50"/>
      <c r="F22" s="24">
        <v>0</v>
      </c>
      <c r="H22" s="181"/>
    </row>
    <row r="23" spans="1:12">
      <c r="B23" s="156" t="s">
        <v>202</v>
      </c>
      <c r="C23" s="158"/>
      <c r="D23" s="51" t="s">
        <v>203</v>
      </c>
      <c r="E23" s="51" t="s">
        <v>204</v>
      </c>
      <c r="F23" s="52"/>
      <c r="H23" s="181"/>
    </row>
    <row r="24" spans="1:12">
      <c r="B24" s="156" t="s">
        <v>205</v>
      </c>
      <c r="C24" s="158"/>
      <c r="D24" s="25">
        <v>0</v>
      </c>
      <c r="E24" s="24">
        <v>0</v>
      </c>
      <c r="F24" s="53">
        <f>D24*E24</f>
        <v>0</v>
      </c>
      <c r="H24" s="181"/>
    </row>
    <row r="25" spans="1:12">
      <c r="B25" s="156" t="s">
        <v>206</v>
      </c>
      <c r="C25" s="158"/>
      <c r="D25" s="25">
        <v>0</v>
      </c>
      <c r="E25" s="24">
        <v>0</v>
      </c>
      <c r="F25" s="53">
        <f>D25*E25</f>
        <v>0</v>
      </c>
      <c r="H25" s="181"/>
    </row>
    <row r="26" spans="1:12">
      <c r="B26" s="156" t="s">
        <v>207</v>
      </c>
      <c r="C26" s="158"/>
      <c r="D26" s="25">
        <v>0</v>
      </c>
      <c r="E26" s="24">
        <v>0</v>
      </c>
      <c r="F26" s="53">
        <f>D26*E26</f>
        <v>0</v>
      </c>
      <c r="H26" s="181"/>
    </row>
    <row r="27" spans="1:12">
      <c r="B27" s="156" t="s">
        <v>208</v>
      </c>
      <c r="C27" s="158"/>
      <c r="D27" s="25">
        <v>0</v>
      </c>
      <c r="E27" s="24">
        <v>0</v>
      </c>
      <c r="F27" s="53">
        <f>D27*E27</f>
        <v>0</v>
      </c>
      <c r="H27" s="181"/>
    </row>
    <row r="28" spans="1:12" ht="14.65" thickBot="1">
      <c r="B28" s="179" t="s">
        <v>209</v>
      </c>
      <c r="C28" s="180"/>
      <c r="D28" s="54"/>
      <c r="E28" s="54"/>
      <c r="F28" s="24">
        <v>0</v>
      </c>
      <c r="H28" s="181"/>
    </row>
    <row r="29" spans="1:12" ht="15" thickTop="1" thickBot="1">
      <c r="B29" s="159" t="s">
        <v>146</v>
      </c>
      <c r="C29" s="160"/>
      <c r="D29" s="160"/>
      <c r="E29" s="161"/>
      <c r="F29" s="11">
        <f>SUM(F21:F28)</f>
        <v>0</v>
      </c>
      <c r="H29" s="181"/>
    </row>
    <row r="30" spans="1:12" ht="15" thickTop="1" thickBot="1">
      <c r="C30" s="1"/>
      <c r="D30" s="1"/>
      <c r="H30" s="181"/>
    </row>
    <row r="31" spans="1:12" ht="14.65" thickTop="1">
      <c r="B31" s="55" t="s">
        <v>147</v>
      </c>
      <c r="C31" s="56"/>
      <c r="D31" s="57"/>
      <c r="E31" s="58"/>
      <c r="F31" s="138" t="s">
        <v>133</v>
      </c>
      <c r="H31" s="181"/>
    </row>
    <row r="32" spans="1:12" ht="14.65" thickBot="1">
      <c r="A32" s="71"/>
      <c r="B32" s="59" t="s">
        <v>135</v>
      </c>
      <c r="C32" s="60"/>
      <c r="D32" s="61"/>
      <c r="E32" s="62"/>
      <c r="F32" s="139"/>
      <c r="G32" s="71"/>
      <c r="H32" s="181"/>
      <c r="I32" s="71"/>
    </row>
    <row r="33" spans="1:20" ht="14.65" thickTop="1">
      <c r="A33" s="73"/>
      <c r="B33" s="153" t="s">
        <v>210</v>
      </c>
      <c r="C33" s="154"/>
      <c r="D33" s="154"/>
      <c r="E33" s="155"/>
      <c r="F33" s="23">
        <v>0</v>
      </c>
      <c r="G33" s="73"/>
      <c r="H33" s="181"/>
      <c r="I33" s="73"/>
    </row>
    <row r="34" spans="1:20">
      <c r="A34" s="71"/>
      <c r="B34" s="156" t="s">
        <v>211</v>
      </c>
      <c r="C34" s="157"/>
      <c r="D34" s="157"/>
      <c r="E34" s="158"/>
      <c r="F34" s="24">
        <v>0</v>
      </c>
      <c r="G34" s="71"/>
      <c r="H34" s="181"/>
      <c r="I34" s="71"/>
    </row>
    <row r="35" spans="1:20">
      <c r="A35" s="71"/>
      <c r="B35" s="156" t="s">
        <v>212</v>
      </c>
      <c r="C35" s="157"/>
      <c r="D35" s="157"/>
      <c r="E35" s="158"/>
      <c r="F35" s="24">
        <v>0</v>
      </c>
      <c r="G35" s="71"/>
      <c r="H35" s="181"/>
      <c r="I35" s="71"/>
    </row>
    <row r="36" spans="1:20">
      <c r="B36" s="156" t="s">
        <v>213</v>
      </c>
      <c r="C36" s="157"/>
      <c r="D36" s="157"/>
      <c r="E36" s="158"/>
      <c r="F36" s="24">
        <v>0</v>
      </c>
      <c r="H36" s="181"/>
    </row>
    <row r="37" spans="1:20">
      <c r="A37" s="73"/>
      <c r="B37" s="156" t="s">
        <v>214</v>
      </c>
      <c r="C37" s="157"/>
      <c r="D37" s="157"/>
      <c r="E37" s="158"/>
      <c r="F37" s="24">
        <v>0</v>
      </c>
      <c r="G37" s="73"/>
      <c r="H37" s="181"/>
      <c r="I37" s="73"/>
    </row>
    <row r="38" spans="1:20">
      <c r="A38" s="73"/>
      <c r="B38" s="156" t="s">
        <v>215</v>
      </c>
      <c r="C38" s="157"/>
      <c r="D38" s="157"/>
      <c r="E38" s="158"/>
      <c r="F38" s="24">
        <v>0</v>
      </c>
      <c r="G38" s="73"/>
      <c r="H38" s="181"/>
      <c r="I38" s="73"/>
    </row>
    <row r="39" spans="1:20" ht="14.65" thickBot="1">
      <c r="A39" s="73"/>
      <c r="B39" s="179" t="s">
        <v>216</v>
      </c>
      <c r="C39" s="185"/>
      <c r="D39" s="185"/>
      <c r="E39" s="180"/>
      <c r="F39" s="24">
        <v>0</v>
      </c>
      <c r="G39" s="73"/>
      <c r="H39" s="181"/>
      <c r="I39" s="73"/>
    </row>
    <row r="40" spans="1:20" ht="15" thickTop="1" thickBot="1">
      <c r="A40" s="73"/>
      <c r="B40" s="159" t="s">
        <v>217</v>
      </c>
      <c r="C40" s="160"/>
      <c r="D40" s="160"/>
      <c r="E40" s="161"/>
      <c r="F40" s="11">
        <f>SUM(F33:F39)</f>
        <v>0</v>
      </c>
      <c r="G40" s="73"/>
      <c r="H40" s="181"/>
      <c r="I40" s="73"/>
    </row>
    <row r="41" spans="1:20" ht="15" thickTop="1" thickBot="1">
      <c r="A41" s="73"/>
      <c r="G41" s="73"/>
      <c r="H41" s="181"/>
      <c r="I41" s="73"/>
    </row>
    <row r="42" spans="1:20" ht="15" thickTop="1" thickBot="1">
      <c r="A42" s="73"/>
      <c r="C42" s="12"/>
      <c r="D42" s="121" t="s">
        <v>218</v>
      </c>
      <c r="E42" s="122"/>
      <c r="F42" s="11">
        <f>F29-F40</f>
        <v>0</v>
      </c>
      <c r="G42" s="73"/>
      <c r="H42" s="181"/>
      <c r="I42" s="73"/>
    </row>
    <row r="43" spans="1:20" ht="15" thickTop="1" thickBot="1">
      <c r="A43" s="73"/>
      <c r="G43" s="73"/>
      <c r="I43" s="73"/>
    </row>
    <row r="44" spans="1:20" ht="43.5" thickTop="1" thickBot="1">
      <c r="A44" s="71"/>
      <c r="B44" s="63" t="s">
        <v>219</v>
      </c>
      <c r="C44" s="170"/>
      <c r="D44" s="171"/>
      <c r="E44" s="171"/>
      <c r="F44" s="172"/>
      <c r="G44" s="71"/>
      <c r="I44" s="71"/>
    </row>
    <row r="45" spans="1:20" ht="14.65" thickTop="1"/>
    <row r="46" spans="1:20" s="71" customFormat="1" ht="18">
      <c r="A46" s="1"/>
      <c r="B46" s="72" t="s">
        <v>220</v>
      </c>
      <c r="C46" s="72"/>
      <c r="D46" s="74"/>
      <c r="E46" s="74"/>
      <c r="F46" s="74"/>
      <c r="G46" s="1"/>
      <c r="H46" s="74"/>
      <c r="I46" s="1"/>
      <c r="J46" s="74"/>
      <c r="K46" s="74"/>
      <c r="L46" s="74"/>
      <c r="M46" s="74"/>
    </row>
    <row r="47" spans="1:20" s="71" customFormat="1">
      <c r="A47" s="1"/>
      <c r="B47" s="75" t="s">
        <v>173</v>
      </c>
      <c r="C47" s="73"/>
      <c r="D47" s="73"/>
      <c r="E47" s="73"/>
      <c r="F47" s="73"/>
      <c r="G47" s="1"/>
      <c r="H47" s="73"/>
      <c r="I47" s="1"/>
      <c r="J47" s="73"/>
      <c r="K47" s="73"/>
      <c r="L47" s="73"/>
      <c r="M47" s="73"/>
      <c r="N47" s="73"/>
      <c r="O47" s="74"/>
    </row>
    <row r="48" spans="1:20" s="1" customFormat="1" ht="7.5" customHeight="1" thickBot="1">
      <c r="J48" s="2"/>
      <c r="K48" s="2"/>
      <c r="L48" s="2"/>
      <c r="M48" s="2"/>
      <c r="N48" s="2"/>
      <c r="O48" s="2"/>
      <c r="P48" s="2"/>
      <c r="Q48" s="2"/>
      <c r="R48" s="2"/>
      <c r="S48" s="2"/>
      <c r="T48" s="2"/>
    </row>
    <row r="49" spans="2:6" ht="14.65" thickTop="1">
      <c r="B49" s="91" t="s">
        <v>221</v>
      </c>
      <c r="C49" s="173"/>
      <c r="D49" s="174"/>
      <c r="E49" s="174"/>
      <c r="F49" s="175"/>
    </row>
    <row r="50" spans="2:6">
      <c r="B50" s="92" t="s">
        <v>222</v>
      </c>
      <c r="C50" s="176"/>
      <c r="D50" s="177"/>
      <c r="E50" s="177"/>
      <c r="F50" s="178"/>
    </row>
    <row r="51" spans="2:6">
      <c r="B51" s="92" t="s">
        <v>223</v>
      </c>
      <c r="C51" s="176"/>
      <c r="D51" s="177"/>
      <c r="E51" s="177"/>
      <c r="F51" s="178"/>
    </row>
    <row r="52" spans="2:6">
      <c r="B52" s="92" t="s">
        <v>224</v>
      </c>
      <c r="C52" s="176"/>
      <c r="D52" s="177"/>
      <c r="E52" s="177"/>
      <c r="F52" s="178"/>
    </row>
    <row r="53" spans="2:6" ht="14.65" thickBot="1">
      <c r="B53" s="93" t="s">
        <v>225</v>
      </c>
      <c r="C53" s="162"/>
      <c r="D53" s="163"/>
      <c r="E53" s="163"/>
      <c r="F53" s="164"/>
    </row>
    <row r="54" spans="2:6" ht="14.65" thickTop="1"/>
  </sheetData>
  <sheetProtection algorithmName="SHA-512" hashValue="oBmYXLPipV5qur65V5KGrPUIMTlAc30rSsk7AT6ZcsXvADdqVGLmEuUingcvF06apHkE1P7OA/7VzLI7icsLwA==" saltValue="0LPzPBHMW5N2wPZ3UhoVMQ==" spinCount="100000" sheet="1" selectLockedCells="1"/>
  <mergeCells count="35">
    <mergeCell ref="H21:H42"/>
    <mergeCell ref="B17:F17"/>
    <mergeCell ref="C18:F18"/>
    <mergeCell ref="C51:F51"/>
    <mergeCell ref="C52:F52"/>
    <mergeCell ref="B21:C21"/>
    <mergeCell ref="B27:C27"/>
    <mergeCell ref="D42:E42"/>
    <mergeCell ref="B37:E37"/>
    <mergeCell ref="B38:E38"/>
    <mergeCell ref="B39:E39"/>
    <mergeCell ref="B40:E40"/>
    <mergeCell ref="C53:F53"/>
    <mergeCell ref="B20:E20"/>
    <mergeCell ref="C7:E7"/>
    <mergeCell ref="C9:E9"/>
    <mergeCell ref="C11:E11"/>
    <mergeCell ref="C13:E13"/>
    <mergeCell ref="C15:E15"/>
    <mergeCell ref="C44:F44"/>
    <mergeCell ref="C49:F49"/>
    <mergeCell ref="C50:F50"/>
    <mergeCell ref="F31:F32"/>
    <mergeCell ref="B22:C22"/>
    <mergeCell ref="B23:C23"/>
    <mergeCell ref="B28:C28"/>
    <mergeCell ref="B3:F3"/>
    <mergeCell ref="B33:E33"/>
    <mergeCell ref="B34:E34"/>
    <mergeCell ref="B35:E35"/>
    <mergeCell ref="B36:E36"/>
    <mergeCell ref="B29:E29"/>
    <mergeCell ref="B24:C24"/>
    <mergeCell ref="B25:C25"/>
    <mergeCell ref="B26:C26"/>
  </mergeCells>
  <pageMargins left="0.7" right="0.7" top="0.75" bottom="0.75" header="0.3" footer="0.3"/>
  <pageSetup paperSize="9" scale="68" orientation="portrait" r:id="rId1"/>
  <ignoredErrors>
    <ignoredError sqref="C30:D3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C2099-0712-4981-BCE5-432FD560D510}">
  <sheetPr>
    <tabColor theme="7" tint="0.59999389629810485"/>
  </sheetPr>
  <dimension ref="A1:T54"/>
  <sheetViews>
    <sheetView zoomScaleNormal="100" workbookViewId="0">
      <selection activeCell="C9" sqref="C9:E9"/>
    </sheetView>
  </sheetViews>
  <sheetFormatPr defaultColWidth="9.1328125" defaultRowHeight="14.25"/>
  <cols>
    <col min="1" max="1" width="1.3984375" style="1" customWidth="1"/>
    <col min="2" max="2" width="25" customWidth="1"/>
    <col min="3" max="3" width="50.59765625" customWidth="1"/>
    <col min="4" max="4" width="5.3984375" customWidth="1"/>
    <col min="5" max="5" width="12.1328125" bestFit="1" customWidth="1"/>
    <col min="6" max="6" width="10.86328125" customWidth="1"/>
    <col min="7" max="7" width="1.3984375" style="1" customWidth="1"/>
    <col min="8" max="8" width="8.265625" customWidth="1"/>
    <col min="9" max="9" width="1.3984375" style="1" customWidth="1"/>
  </cols>
  <sheetData>
    <row r="1" spans="1:9" ht="21">
      <c r="B1" s="41" t="str">
        <f>CONCATENATE("Budget ",'Budget Request'!A1,"/",'Budget Request'!A1+1,": Regular Annual and Chargeable Events")</f>
        <v>Budget 2025/2026: Regular Annual and Chargeable Events</v>
      </c>
    </row>
    <row r="2" spans="1:9" ht="7.5" customHeight="1">
      <c r="A2" s="76"/>
      <c r="G2" s="76"/>
      <c r="I2" s="76"/>
    </row>
    <row r="3" spans="1:9" ht="30" customHeight="1">
      <c r="B3" s="152" t="s">
        <v>191</v>
      </c>
      <c r="C3" s="152"/>
      <c r="D3" s="152"/>
      <c r="E3" s="152"/>
      <c r="F3" s="152"/>
    </row>
    <row r="4" spans="1:9" ht="7.5" customHeight="1">
      <c r="B4" s="45"/>
      <c r="C4" s="45"/>
      <c r="D4" s="45"/>
      <c r="E4" s="45"/>
      <c r="F4" s="45"/>
    </row>
    <row r="5" spans="1:9">
      <c r="B5" s="46" t="s">
        <v>192</v>
      </c>
      <c r="D5" s="47"/>
      <c r="E5" s="47"/>
      <c r="F5" s="47"/>
    </row>
    <row r="6" spans="1:9">
      <c r="A6" s="71"/>
      <c r="C6" s="47"/>
      <c r="D6" s="47"/>
      <c r="E6" s="47"/>
      <c r="F6" s="47"/>
      <c r="G6" s="71"/>
      <c r="I6" s="71"/>
    </row>
    <row r="7" spans="1:9">
      <c r="A7" s="71"/>
      <c r="B7" s="48" t="s">
        <v>128</v>
      </c>
      <c r="C7" s="168" t="str">
        <f>IF('Budget Request'!B2="Please select your Branch/Group/Section from the drop down","",'Budget Request'!B2)</f>
        <v>Branch/Group/Section</v>
      </c>
      <c r="D7" s="168"/>
      <c r="E7" s="168"/>
      <c r="F7" s="47"/>
      <c r="G7" s="71"/>
      <c r="I7" s="71"/>
    </row>
    <row r="8" spans="1:9" ht="7.5" customHeight="1">
      <c r="C8" s="47"/>
      <c r="D8" s="47"/>
      <c r="E8" s="47"/>
      <c r="F8" s="47"/>
    </row>
    <row r="9" spans="1:9">
      <c r="B9" s="48" t="s">
        <v>193</v>
      </c>
      <c r="C9" s="169"/>
      <c r="D9" s="169"/>
      <c r="E9" s="169"/>
      <c r="F9" s="47"/>
    </row>
    <row r="10" spans="1:9" ht="7.5" customHeight="1">
      <c r="B10" s="48"/>
      <c r="C10" s="69"/>
      <c r="D10" s="47"/>
      <c r="E10" s="47"/>
      <c r="F10" s="47"/>
    </row>
    <row r="11" spans="1:9">
      <c r="B11" s="48" t="s">
        <v>194</v>
      </c>
      <c r="C11" s="169"/>
      <c r="D11" s="169"/>
      <c r="E11" s="169"/>
      <c r="F11" s="47"/>
    </row>
    <row r="12" spans="1:9" ht="7.5" customHeight="1">
      <c r="B12" s="48"/>
      <c r="C12" s="47"/>
      <c r="D12" s="47"/>
      <c r="E12" s="47"/>
      <c r="F12" s="47"/>
    </row>
    <row r="13" spans="1:9">
      <c r="B13" s="48" t="s">
        <v>195</v>
      </c>
      <c r="C13" s="169"/>
      <c r="D13" s="169"/>
      <c r="E13" s="169"/>
      <c r="F13" s="47"/>
    </row>
    <row r="14" spans="1:9" ht="7.5" customHeight="1">
      <c r="B14" s="48"/>
      <c r="C14" s="47"/>
      <c r="D14" s="47"/>
      <c r="E14" s="47"/>
      <c r="F14" s="47"/>
    </row>
    <row r="15" spans="1:9">
      <c r="B15" s="48" t="s">
        <v>196</v>
      </c>
      <c r="C15" s="169"/>
      <c r="D15" s="169"/>
      <c r="E15" s="169"/>
      <c r="F15" s="47"/>
    </row>
    <row r="16" spans="1:9" ht="14.65" thickBot="1">
      <c r="D16" s="47"/>
      <c r="E16" s="47"/>
      <c r="F16" s="47"/>
    </row>
    <row r="17" spans="1:12" ht="18.75" thickTop="1" thickBot="1">
      <c r="B17" s="143" t="s">
        <v>197</v>
      </c>
      <c r="C17" s="144"/>
      <c r="D17" s="144"/>
      <c r="E17" s="144"/>
      <c r="F17" s="145"/>
      <c r="H17" s="64"/>
      <c r="J17" s="65"/>
      <c r="K17" s="65"/>
      <c r="L17" s="65"/>
    </row>
    <row r="18" spans="1:12" ht="40.15" thickTop="1" thickBot="1">
      <c r="B18" s="85" t="s">
        <v>198</v>
      </c>
      <c r="C18" s="189"/>
      <c r="D18" s="190"/>
      <c r="E18" s="190"/>
      <c r="F18" s="191"/>
      <c r="H18" s="64"/>
      <c r="J18" s="65"/>
      <c r="K18" s="65"/>
      <c r="L18" s="65"/>
    </row>
    <row r="19" spans="1:12" ht="15" thickTop="1" thickBot="1"/>
    <row r="20" spans="1:12" ht="15" thickTop="1" thickBot="1">
      <c r="B20" s="165" t="s">
        <v>131</v>
      </c>
      <c r="C20" s="166"/>
      <c r="D20" s="166"/>
      <c r="E20" s="167"/>
      <c r="F20" s="66" t="s">
        <v>133</v>
      </c>
    </row>
    <row r="21" spans="1:12" ht="14.65" thickTop="1">
      <c r="B21" s="153" t="s">
        <v>199</v>
      </c>
      <c r="C21" s="155"/>
      <c r="D21" s="49"/>
      <c r="E21" s="49"/>
      <c r="F21" s="23">
        <v>0</v>
      </c>
      <c r="H21" s="181" t="s">
        <v>200</v>
      </c>
    </row>
    <row r="22" spans="1:12">
      <c r="B22" s="156" t="s">
        <v>201</v>
      </c>
      <c r="C22" s="158"/>
      <c r="D22" s="50"/>
      <c r="E22" s="50"/>
      <c r="F22" s="24">
        <v>0</v>
      </c>
      <c r="H22" s="181"/>
    </row>
    <row r="23" spans="1:12">
      <c r="B23" s="156" t="s">
        <v>202</v>
      </c>
      <c r="C23" s="158"/>
      <c r="D23" s="51" t="s">
        <v>203</v>
      </c>
      <c r="E23" s="51" t="s">
        <v>204</v>
      </c>
      <c r="F23" s="52"/>
      <c r="H23" s="181"/>
    </row>
    <row r="24" spans="1:12">
      <c r="B24" s="156" t="s">
        <v>205</v>
      </c>
      <c r="C24" s="158"/>
      <c r="D24" s="25">
        <v>0</v>
      </c>
      <c r="E24" s="24">
        <v>0</v>
      </c>
      <c r="F24" s="53">
        <f>D24*E24</f>
        <v>0</v>
      </c>
      <c r="H24" s="181"/>
    </row>
    <row r="25" spans="1:12">
      <c r="B25" s="156" t="s">
        <v>206</v>
      </c>
      <c r="C25" s="158"/>
      <c r="D25" s="25">
        <v>0</v>
      </c>
      <c r="E25" s="24">
        <v>0</v>
      </c>
      <c r="F25" s="53">
        <f>D25*E25</f>
        <v>0</v>
      </c>
      <c r="H25" s="181"/>
    </row>
    <row r="26" spans="1:12">
      <c r="B26" s="156" t="s">
        <v>207</v>
      </c>
      <c r="C26" s="158"/>
      <c r="D26" s="25">
        <v>0</v>
      </c>
      <c r="E26" s="24">
        <v>0</v>
      </c>
      <c r="F26" s="53">
        <f>D26*E26</f>
        <v>0</v>
      </c>
      <c r="H26" s="181"/>
    </row>
    <row r="27" spans="1:12">
      <c r="B27" s="156" t="s">
        <v>208</v>
      </c>
      <c r="C27" s="158"/>
      <c r="D27" s="25">
        <v>0</v>
      </c>
      <c r="E27" s="24">
        <v>0</v>
      </c>
      <c r="F27" s="53">
        <f>D27*E27</f>
        <v>0</v>
      </c>
      <c r="H27" s="181"/>
    </row>
    <row r="28" spans="1:12" ht="14.65" thickBot="1">
      <c r="B28" s="179" t="s">
        <v>209</v>
      </c>
      <c r="C28" s="180"/>
      <c r="D28" s="54"/>
      <c r="E28" s="54"/>
      <c r="F28" s="24">
        <v>0</v>
      </c>
      <c r="H28" s="181"/>
    </row>
    <row r="29" spans="1:12" ht="15" thickTop="1" thickBot="1">
      <c r="B29" s="159" t="s">
        <v>146</v>
      </c>
      <c r="C29" s="160"/>
      <c r="D29" s="160"/>
      <c r="E29" s="161"/>
      <c r="F29" s="11">
        <f>SUM(F21:F28)</f>
        <v>0</v>
      </c>
      <c r="H29" s="181"/>
    </row>
    <row r="30" spans="1:12" ht="15" thickTop="1" thickBot="1">
      <c r="C30" s="1"/>
      <c r="D30" s="1"/>
      <c r="H30" s="181"/>
    </row>
    <row r="31" spans="1:12" ht="14.65" thickTop="1">
      <c r="B31" s="55" t="s">
        <v>147</v>
      </c>
      <c r="C31" s="56"/>
      <c r="D31" s="57"/>
      <c r="E31" s="58"/>
      <c r="F31" s="138" t="s">
        <v>133</v>
      </c>
      <c r="H31" s="181"/>
    </row>
    <row r="32" spans="1:12" ht="14.65" thickBot="1">
      <c r="A32" s="71"/>
      <c r="B32" s="59" t="s">
        <v>135</v>
      </c>
      <c r="C32" s="60"/>
      <c r="D32" s="61"/>
      <c r="E32" s="62"/>
      <c r="F32" s="139"/>
      <c r="G32" s="71"/>
      <c r="H32" s="181"/>
      <c r="I32" s="71"/>
    </row>
    <row r="33" spans="1:20" ht="14.65" thickTop="1">
      <c r="A33" s="73"/>
      <c r="B33" s="153" t="s">
        <v>210</v>
      </c>
      <c r="C33" s="154"/>
      <c r="D33" s="154"/>
      <c r="E33" s="155"/>
      <c r="F33" s="23">
        <v>0</v>
      </c>
      <c r="G33" s="73"/>
      <c r="H33" s="181"/>
      <c r="I33" s="73"/>
    </row>
    <row r="34" spans="1:20">
      <c r="A34" s="71"/>
      <c r="B34" s="156" t="s">
        <v>211</v>
      </c>
      <c r="C34" s="157"/>
      <c r="D34" s="157"/>
      <c r="E34" s="158"/>
      <c r="F34" s="24">
        <v>0</v>
      </c>
      <c r="G34" s="71"/>
      <c r="H34" s="181"/>
      <c r="I34" s="71"/>
    </row>
    <row r="35" spans="1:20">
      <c r="A35" s="71"/>
      <c r="B35" s="156" t="s">
        <v>212</v>
      </c>
      <c r="C35" s="157"/>
      <c r="D35" s="157"/>
      <c r="E35" s="158"/>
      <c r="F35" s="24">
        <v>0</v>
      </c>
      <c r="G35" s="71"/>
      <c r="H35" s="181"/>
      <c r="I35" s="71"/>
    </row>
    <row r="36" spans="1:20">
      <c r="B36" s="156" t="s">
        <v>213</v>
      </c>
      <c r="C36" s="157"/>
      <c r="D36" s="157"/>
      <c r="E36" s="158"/>
      <c r="F36" s="24">
        <v>0</v>
      </c>
      <c r="H36" s="181"/>
    </row>
    <row r="37" spans="1:20">
      <c r="A37" s="73"/>
      <c r="B37" s="156" t="s">
        <v>214</v>
      </c>
      <c r="C37" s="157"/>
      <c r="D37" s="157"/>
      <c r="E37" s="158"/>
      <c r="F37" s="24">
        <v>0</v>
      </c>
      <c r="G37" s="73"/>
      <c r="H37" s="181"/>
      <c r="I37" s="73"/>
    </row>
    <row r="38" spans="1:20">
      <c r="A38" s="73"/>
      <c r="B38" s="156" t="s">
        <v>215</v>
      </c>
      <c r="C38" s="157"/>
      <c r="D38" s="157"/>
      <c r="E38" s="158"/>
      <c r="F38" s="24">
        <v>0</v>
      </c>
      <c r="G38" s="73"/>
      <c r="H38" s="181"/>
      <c r="I38" s="73"/>
    </row>
    <row r="39" spans="1:20" ht="14.65" thickBot="1">
      <c r="A39" s="73"/>
      <c r="B39" s="179" t="s">
        <v>216</v>
      </c>
      <c r="C39" s="185"/>
      <c r="D39" s="185"/>
      <c r="E39" s="180"/>
      <c r="F39" s="24">
        <v>0</v>
      </c>
      <c r="G39" s="73"/>
      <c r="H39" s="181"/>
      <c r="I39" s="73"/>
    </row>
    <row r="40" spans="1:20" ht="15" thickTop="1" thickBot="1">
      <c r="A40" s="73"/>
      <c r="B40" s="159" t="s">
        <v>217</v>
      </c>
      <c r="C40" s="160"/>
      <c r="D40" s="160"/>
      <c r="E40" s="161"/>
      <c r="F40" s="11">
        <f>SUM(F33:F39)</f>
        <v>0</v>
      </c>
      <c r="G40" s="73"/>
      <c r="H40" s="181"/>
      <c r="I40" s="73"/>
    </row>
    <row r="41" spans="1:20" ht="15" thickTop="1" thickBot="1">
      <c r="A41" s="73"/>
      <c r="G41" s="73"/>
      <c r="H41" s="181"/>
      <c r="I41" s="73"/>
    </row>
    <row r="42" spans="1:20" ht="15" thickTop="1" thickBot="1">
      <c r="A42" s="73"/>
      <c r="C42" s="12"/>
      <c r="D42" s="121" t="s">
        <v>218</v>
      </c>
      <c r="E42" s="122"/>
      <c r="F42" s="11">
        <f>F29-F40</f>
        <v>0</v>
      </c>
      <c r="G42" s="73"/>
      <c r="H42" s="181"/>
      <c r="I42" s="73"/>
    </row>
    <row r="43" spans="1:20" ht="15" thickTop="1" thickBot="1">
      <c r="A43" s="73"/>
      <c r="G43" s="73"/>
      <c r="I43" s="73"/>
    </row>
    <row r="44" spans="1:20" ht="43.5" thickTop="1" thickBot="1">
      <c r="A44" s="71"/>
      <c r="B44" s="63" t="s">
        <v>219</v>
      </c>
      <c r="C44" s="170"/>
      <c r="D44" s="171"/>
      <c r="E44" s="171"/>
      <c r="F44" s="172"/>
      <c r="G44" s="71"/>
      <c r="I44" s="71"/>
    </row>
    <row r="45" spans="1:20" ht="14.65" thickTop="1"/>
    <row r="46" spans="1:20" s="71" customFormat="1" ht="18">
      <c r="A46" s="1"/>
      <c r="B46" s="72" t="s">
        <v>220</v>
      </c>
      <c r="C46" s="72"/>
      <c r="D46" s="74"/>
      <c r="E46" s="74"/>
      <c r="F46" s="74"/>
      <c r="G46" s="1"/>
      <c r="H46" s="74"/>
      <c r="I46" s="1"/>
      <c r="J46" s="74"/>
      <c r="K46" s="74"/>
      <c r="L46" s="74"/>
      <c r="M46" s="74"/>
    </row>
    <row r="47" spans="1:20" s="71" customFormat="1">
      <c r="A47" s="1"/>
      <c r="B47" s="75" t="s">
        <v>173</v>
      </c>
      <c r="C47" s="73"/>
      <c r="D47" s="73"/>
      <c r="E47" s="73"/>
      <c r="F47" s="73"/>
      <c r="G47" s="1"/>
      <c r="H47" s="73"/>
      <c r="I47" s="1"/>
      <c r="J47" s="73"/>
      <c r="K47" s="73"/>
      <c r="L47" s="73"/>
      <c r="M47" s="73"/>
      <c r="N47" s="73"/>
      <c r="O47" s="74"/>
    </row>
    <row r="48" spans="1:20" s="1" customFormat="1" ht="7.5" customHeight="1" thickBot="1">
      <c r="J48" s="2"/>
      <c r="K48" s="2"/>
      <c r="L48" s="2"/>
      <c r="M48" s="2"/>
      <c r="N48" s="2"/>
      <c r="O48" s="2"/>
      <c r="P48" s="2"/>
      <c r="Q48" s="2"/>
      <c r="R48" s="2"/>
      <c r="S48" s="2"/>
      <c r="T48" s="2"/>
    </row>
    <row r="49" spans="2:6" ht="14.65" thickTop="1">
      <c r="B49" s="86" t="s">
        <v>221</v>
      </c>
      <c r="C49" s="187"/>
      <c r="D49" s="174"/>
      <c r="E49" s="174"/>
      <c r="F49" s="175"/>
    </row>
    <row r="50" spans="2:6">
      <c r="B50" s="87" t="s">
        <v>222</v>
      </c>
      <c r="C50" s="188"/>
      <c r="D50" s="177"/>
      <c r="E50" s="177"/>
      <c r="F50" s="178"/>
    </row>
    <row r="51" spans="2:6">
      <c r="B51" s="87" t="s">
        <v>223</v>
      </c>
      <c r="C51" s="188"/>
      <c r="D51" s="177"/>
      <c r="E51" s="177"/>
      <c r="F51" s="178"/>
    </row>
    <row r="52" spans="2:6">
      <c r="B52" s="87" t="s">
        <v>224</v>
      </c>
      <c r="C52" s="188"/>
      <c r="D52" s="177"/>
      <c r="E52" s="177"/>
      <c r="F52" s="178"/>
    </row>
    <row r="53" spans="2:6" ht="14.65" thickBot="1">
      <c r="B53" s="84" t="s">
        <v>225</v>
      </c>
      <c r="C53" s="186"/>
      <c r="D53" s="163"/>
      <c r="E53" s="163"/>
      <c r="F53" s="164"/>
    </row>
    <row r="54" spans="2:6" ht="14.65" thickTop="1"/>
  </sheetData>
  <sheetProtection algorithmName="SHA-512" hashValue="oYv7RT6LXsHr+TIvKii5rtGZMCzyoRp3wlzlLByEcNEVxPzX1lWjUwMGkzAqacXGpjcab7SrVT9JhGtk32YBVQ==" saltValue="Kp+j+Y6xJpOX4LCj0xZ2ow==" spinCount="100000" sheet="1" selectLockedCells="1"/>
  <mergeCells count="35">
    <mergeCell ref="C15:E15"/>
    <mergeCell ref="B3:F3"/>
    <mergeCell ref="C7:E7"/>
    <mergeCell ref="C9:E9"/>
    <mergeCell ref="C11:E11"/>
    <mergeCell ref="C13:E13"/>
    <mergeCell ref="B17:F17"/>
    <mergeCell ref="C18:F18"/>
    <mergeCell ref="B20:E20"/>
    <mergeCell ref="B21:C21"/>
    <mergeCell ref="H21:H42"/>
    <mergeCell ref="B22:C22"/>
    <mergeCell ref="B23:C23"/>
    <mergeCell ref="B24:C24"/>
    <mergeCell ref="B25:C25"/>
    <mergeCell ref="B26:C26"/>
    <mergeCell ref="B40:E40"/>
    <mergeCell ref="B27:C27"/>
    <mergeCell ref="B28:C28"/>
    <mergeCell ref="B29:E29"/>
    <mergeCell ref="F31:F32"/>
    <mergeCell ref="B33:E33"/>
    <mergeCell ref="B34:E34"/>
    <mergeCell ref="B35:E35"/>
    <mergeCell ref="B36:E36"/>
    <mergeCell ref="B37:E37"/>
    <mergeCell ref="B38:E38"/>
    <mergeCell ref="B39:E39"/>
    <mergeCell ref="C53:F53"/>
    <mergeCell ref="D42:E42"/>
    <mergeCell ref="C44:F44"/>
    <mergeCell ref="C49:F49"/>
    <mergeCell ref="C50:F50"/>
    <mergeCell ref="C51:F51"/>
    <mergeCell ref="C52:F52"/>
  </mergeCells>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CFE21-273C-46D8-93AC-5AD7F0B3807E}">
  <sheetPr>
    <tabColor theme="7" tint="0.59999389629810485"/>
  </sheetPr>
  <dimension ref="A1:T54"/>
  <sheetViews>
    <sheetView zoomScaleNormal="100" workbookViewId="0">
      <selection activeCell="C9" sqref="C9:E9"/>
    </sheetView>
  </sheetViews>
  <sheetFormatPr defaultColWidth="9.1328125" defaultRowHeight="14.25"/>
  <cols>
    <col min="1" max="1" width="1.3984375" style="1" customWidth="1"/>
    <col min="2" max="2" width="25" customWidth="1"/>
    <col min="3" max="3" width="50.59765625" customWidth="1"/>
    <col min="4" max="4" width="5.3984375" customWidth="1"/>
    <col min="5" max="5" width="12.1328125" bestFit="1" customWidth="1"/>
    <col min="6" max="6" width="10.86328125" customWidth="1"/>
    <col min="7" max="7" width="1.3984375" style="1" customWidth="1"/>
    <col min="8" max="8" width="8.265625" customWidth="1"/>
    <col min="9" max="9" width="1.3984375" style="1" customWidth="1"/>
  </cols>
  <sheetData>
    <row r="1" spans="1:9" ht="21">
      <c r="B1" s="41" t="str">
        <f>CONCATENATE("Budget ",'Budget Request'!A1,"/",'Budget Request'!A1+1,": Regular Annual and Chargeable Events")</f>
        <v>Budget 2025/2026: Regular Annual and Chargeable Events</v>
      </c>
    </row>
    <row r="2" spans="1:9" ht="7.5" customHeight="1">
      <c r="A2" s="76"/>
      <c r="G2" s="76"/>
      <c r="I2" s="76"/>
    </row>
    <row r="3" spans="1:9" ht="30" customHeight="1">
      <c r="B3" s="152" t="s">
        <v>191</v>
      </c>
      <c r="C3" s="152"/>
      <c r="D3" s="152"/>
      <c r="E3" s="152"/>
      <c r="F3" s="152"/>
    </row>
    <row r="4" spans="1:9" ht="7.5" customHeight="1">
      <c r="B4" s="45"/>
      <c r="C4" s="45"/>
      <c r="D4" s="45"/>
      <c r="E4" s="45"/>
      <c r="F4" s="45"/>
    </row>
    <row r="5" spans="1:9">
      <c r="B5" s="46" t="s">
        <v>192</v>
      </c>
      <c r="D5" s="47"/>
      <c r="E5" s="47"/>
      <c r="F5" s="47"/>
    </row>
    <row r="6" spans="1:9">
      <c r="A6" s="71"/>
      <c r="C6" s="47"/>
      <c r="D6" s="47"/>
      <c r="E6" s="47"/>
      <c r="F6" s="47"/>
      <c r="G6" s="71"/>
      <c r="I6" s="71"/>
    </row>
    <row r="7" spans="1:9">
      <c r="A7" s="71"/>
      <c r="B7" s="48" t="s">
        <v>128</v>
      </c>
      <c r="C7" s="168" t="str">
        <f>IF('Budget Request'!B2="Please select your Branch/Group/Section from the drop down","",'Budget Request'!B2)</f>
        <v>Branch/Group/Section</v>
      </c>
      <c r="D7" s="168"/>
      <c r="E7" s="168"/>
      <c r="F7" s="47"/>
      <c r="G7" s="71"/>
      <c r="I7" s="71"/>
    </row>
    <row r="8" spans="1:9" ht="7.5" customHeight="1">
      <c r="C8" s="47"/>
      <c r="D8" s="47"/>
      <c r="E8" s="47"/>
      <c r="F8" s="47"/>
    </row>
    <row r="9" spans="1:9">
      <c r="B9" s="48" t="s">
        <v>193</v>
      </c>
      <c r="C9" s="169"/>
      <c r="D9" s="169"/>
      <c r="E9" s="169"/>
      <c r="F9" s="47"/>
    </row>
    <row r="10" spans="1:9" ht="7.5" customHeight="1">
      <c r="B10" s="48"/>
      <c r="C10" s="69"/>
      <c r="D10" s="47"/>
      <c r="E10" s="47"/>
      <c r="F10" s="47"/>
    </row>
    <row r="11" spans="1:9">
      <c r="B11" s="48" t="s">
        <v>194</v>
      </c>
      <c r="C11" s="169"/>
      <c r="D11" s="169"/>
      <c r="E11" s="169"/>
      <c r="F11" s="47"/>
    </row>
    <row r="12" spans="1:9" ht="7.5" customHeight="1">
      <c r="B12" s="48"/>
      <c r="C12" s="47"/>
      <c r="D12" s="47"/>
      <c r="E12" s="47"/>
      <c r="F12" s="47"/>
    </row>
    <row r="13" spans="1:9">
      <c r="B13" s="48" t="s">
        <v>195</v>
      </c>
      <c r="C13" s="169"/>
      <c r="D13" s="169"/>
      <c r="E13" s="169"/>
      <c r="F13" s="47"/>
    </row>
    <row r="14" spans="1:9" ht="7.5" customHeight="1">
      <c r="B14" s="48"/>
      <c r="C14" s="47"/>
      <c r="D14" s="47"/>
      <c r="E14" s="47"/>
      <c r="F14" s="47"/>
    </row>
    <row r="15" spans="1:9">
      <c r="B15" s="48" t="s">
        <v>196</v>
      </c>
      <c r="C15" s="169"/>
      <c r="D15" s="169"/>
      <c r="E15" s="169"/>
      <c r="F15" s="47"/>
    </row>
    <row r="16" spans="1:9" ht="14.65" thickBot="1">
      <c r="D16" s="47"/>
      <c r="E16" s="47"/>
      <c r="F16" s="47"/>
    </row>
    <row r="17" spans="1:12" ht="18.75" thickTop="1" thickBot="1">
      <c r="B17" s="143" t="s">
        <v>197</v>
      </c>
      <c r="C17" s="144"/>
      <c r="D17" s="144"/>
      <c r="E17" s="144"/>
      <c r="F17" s="145"/>
      <c r="H17" s="64"/>
      <c r="J17" s="65"/>
      <c r="K17" s="65"/>
      <c r="L17" s="65"/>
    </row>
    <row r="18" spans="1:12" ht="40.15" thickTop="1" thickBot="1">
      <c r="B18" s="85" t="s">
        <v>198</v>
      </c>
      <c r="C18" s="189"/>
      <c r="D18" s="190"/>
      <c r="E18" s="190"/>
      <c r="F18" s="191"/>
      <c r="H18" s="64"/>
      <c r="J18" s="65"/>
      <c r="K18" s="65"/>
      <c r="L18" s="65"/>
    </row>
    <row r="19" spans="1:12" ht="15" thickTop="1" thickBot="1"/>
    <row r="20" spans="1:12" ht="15" thickTop="1" thickBot="1">
      <c r="B20" s="165" t="s">
        <v>131</v>
      </c>
      <c r="C20" s="166"/>
      <c r="D20" s="166"/>
      <c r="E20" s="167"/>
      <c r="F20" s="66" t="s">
        <v>133</v>
      </c>
    </row>
    <row r="21" spans="1:12" ht="14.65" thickTop="1">
      <c r="B21" s="153" t="s">
        <v>199</v>
      </c>
      <c r="C21" s="155"/>
      <c r="D21" s="49"/>
      <c r="E21" s="49"/>
      <c r="F21" s="23">
        <v>0</v>
      </c>
      <c r="H21" s="181" t="s">
        <v>200</v>
      </c>
    </row>
    <row r="22" spans="1:12">
      <c r="B22" s="156" t="s">
        <v>201</v>
      </c>
      <c r="C22" s="158"/>
      <c r="D22" s="50"/>
      <c r="E22" s="50"/>
      <c r="F22" s="24">
        <v>0</v>
      </c>
      <c r="H22" s="181"/>
    </row>
    <row r="23" spans="1:12">
      <c r="B23" s="156" t="s">
        <v>202</v>
      </c>
      <c r="C23" s="158"/>
      <c r="D23" s="51" t="s">
        <v>203</v>
      </c>
      <c r="E23" s="51" t="s">
        <v>204</v>
      </c>
      <c r="F23" s="52"/>
      <c r="H23" s="181"/>
    </row>
    <row r="24" spans="1:12">
      <c r="B24" s="156" t="s">
        <v>205</v>
      </c>
      <c r="C24" s="158"/>
      <c r="D24" s="25">
        <v>0</v>
      </c>
      <c r="E24" s="24">
        <v>0</v>
      </c>
      <c r="F24" s="53">
        <f>D24*E24</f>
        <v>0</v>
      </c>
      <c r="H24" s="181"/>
    </row>
    <row r="25" spans="1:12">
      <c r="B25" s="156" t="s">
        <v>206</v>
      </c>
      <c r="C25" s="158"/>
      <c r="D25" s="25">
        <v>0</v>
      </c>
      <c r="E25" s="24">
        <v>0</v>
      </c>
      <c r="F25" s="53">
        <f>D25*E25</f>
        <v>0</v>
      </c>
      <c r="H25" s="181"/>
    </row>
    <row r="26" spans="1:12">
      <c r="B26" s="156" t="s">
        <v>207</v>
      </c>
      <c r="C26" s="158"/>
      <c r="D26" s="25">
        <v>0</v>
      </c>
      <c r="E26" s="24">
        <v>0</v>
      </c>
      <c r="F26" s="53">
        <f>D26*E26</f>
        <v>0</v>
      </c>
      <c r="H26" s="181"/>
    </row>
    <row r="27" spans="1:12">
      <c r="B27" s="156" t="s">
        <v>208</v>
      </c>
      <c r="C27" s="158"/>
      <c r="D27" s="25">
        <v>0</v>
      </c>
      <c r="E27" s="24">
        <v>0</v>
      </c>
      <c r="F27" s="53">
        <f>D27*E27</f>
        <v>0</v>
      </c>
      <c r="H27" s="181"/>
    </row>
    <row r="28" spans="1:12" ht="14.65" thickBot="1">
      <c r="B28" s="179" t="s">
        <v>209</v>
      </c>
      <c r="C28" s="180"/>
      <c r="D28" s="54"/>
      <c r="E28" s="54"/>
      <c r="F28" s="24">
        <v>0</v>
      </c>
      <c r="H28" s="181"/>
    </row>
    <row r="29" spans="1:12" ht="15" thickTop="1" thickBot="1">
      <c r="B29" s="159" t="s">
        <v>146</v>
      </c>
      <c r="C29" s="160"/>
      <c r="D29" s="160"/>
      <c r="E29" s="161"/>
      <c r="F29" s="11">
        <f>SUM(F21:F28)</f>
        <v>0</v>
      </c>
      <c r="H29" s="181"/>
    </row>
    <row r="30" spans="1:12" ht="15" thickTop="1" thickBot="1">
      <c r="C30" s="1"/>
      <c r="D30" s="1"/>
      <c r="H30" s="181"/>
    </row>
    <row r="31" spans="1:12" ht="14.65" thickTop="1">
      <c r="B31" s="55" t="s">
        <v>147</v>
      </c>
      <c r="C31" s="56"/>
      <c r="D31" s="57"/>
      <c r="E31" s="58"/>
      <c r="F31" s="138" t="s">
        <v>133</v>
      </c>
      <c r="H31" s="181"/>
    </row>
    <row r="32" spans="1:12" ht="14.65" thickBot="1">
      <c r="A32" s="71"/>
      <c r="B32" s="59" t="s">
        <v>135</v>
      </c>
      <c r="C32" s="60"/>
      <c r="D32" s="61"/>
      <c r="E32" s="62"/>
      <c r="F32" s="139"/>
      <c r="G32" s="71"/>
      <c r="H32" s="181"/>
      <c r="I32" s="71"/>
    </row>
    <row r="33" spans="1:20" ht="14.65" thickTop="1">
      <c r="A33" s="73"/>
      <c r="B33" s="153" t="s">
        <v>210</v>
      </c>
      <c r="C33" s="154"/>
      <c r="D33" s="154"/>
      <c r="E33" s="155"/>
      <c r="F33" s="23">
        <v>0</v>
      </c>
      <c r="G33" s="73"/>
      <c r="H33" s="181"/>
      <c r="I33" s="73"/>
    </row>
    <row r="34" spans="1:20">
      <c r="A34" s="71"/>
      <c r="B34" s="156" t="s">
        <v>211</v>
      </c>
      <c r="C34" s="157"/>
      <c r="D34" s="157"/>
      <c r="E34" s="158"/>
      <c r="F34" s="24">
        <v>0</v>
      </c>
      <c r="G34" s="71"/>
      <c r="H34" s="181"/>
      <c r="I34" s="71"/>
    </row>
    <row r="35" spans="1:20">
      <c r="A35" s="71"/>
      <c r="B35" s="156" t="s">
        <v>212</v>
      </c>
      <c r="C35" s="157"/>
      <c r="D35" s="157"/>
      <c r="E35" s="158"/>
      <c r="F35" s="24">
        <v>0</v>
      </c>
      <c r="G35" s="71"/>
      <c r="H35" s="181"/>
      <c r="I35" s="71"/>
    </row>
    <row r="36" spans="1:20">
      <c r="B36" s="156" t="s">
        <v>213</v>
      </c>
      <c r="C36" s="157"/>
      <c r="D36" s="157"/>
      <c r="E36" s="158"/>
      <c r="F36" s="24">
        <v>0</v>
      </c>
      <c r="H36" s="181"/>
    </row>
    <row r="37" spans="1:20">
      <c r="A37" s="73"/>
      <c r="B37" s="156" t="s">
        <v>214</v>
      </c>
      <c r="C37" s="157"/>
      <c r="D37" s="157"/>
      <c r="E37" s="158"/>
      <c r="F37" s="24">
        <v>0</v>
      </c>
      <c r="G37" s="73"/>
      <c r="H37" s="181"/>
      <c r="I37" s="73"/>
    </row>
    <row r="38" spans="1:20">
      <c r="A38" s="73"/>
      <c r="B38" s="156" t="s">
        <v>215</v>
      </c>
      <c r="C38" s="157"/>
      <c r="D38" s="157"/>
      <c r="E38" s="158"/>
      <c r="F38" s="24">
        <v>0</v>
      </c>
      <c r="G38" s="73"/>
      <c r="H38" s="181"/>
      <c r="I38" s="73"/>
    </row>
    <row r="39" spans="1:20" ht="14.65" thickBot="1">
      <c r="A39" s="73"/>
      <c r="B39" s="179" t="s">
        <v>216</v>
      </c>
      <c r="C39" s="185"/>
      <c r="D39" s="185"/>
      <c r="E39" s="180"/>
      <c r="F39" s="24">
        <v>0</v>
      </c>
      <c r="G39" s="73"/>
      <c r="H39" s="181"/>
      <c r="I39" s="73"/>
    </row>
    <row r="40" spans="1:20" ht="15" thickTop="1" thickBot="1">
      <c r="A40" s="73"/>
      <c r="B40" s="159" t="s">
        <v>217</v>
      </c>
      <c r="C40" s="160"/>
      <c r="D40" s="160"/>
      <c r="E40" s="161"/>
      <c r="F40" s="11">
        <f>SUM(F33:F39)</f>
        <v>0</v>
      </c>
      <c r="G40" s="73"/>
      <c r="H40" s="181"/>
      <c r="I40" s="73"/>
    </row>
    <row r="41" spans="1:20" ht="15" thickTop="1" thickBot="1">
      <c r="A41" s="73"/>
      <c r="G41" s="73"/>
      <c r="H41" s="181"/>
      <c r="I41" s="73"/>
    </row>
    <row r="42" spans="1:20" ht="15" thickTop="1" thickBot="1">
      <c r="A42" s="73"/>
      <c r="C42" s="12"/>
      <c r="D42" s="121" t="s">
        <v>218</v>
      </c>
      <c r="E42" s="122"/>
      <c r="F42" s="11">
        <f>F29-F40</f>
        <v>0</v>
      </c>
      <c r="G42" s="73"/>
      <c r="H42" s="181"/>
      <c r="I42" s="73"/>
    </row>
    <row r="43" spans="1:20" ht="15" thickTop="1" thickBot="1">
      <c r="A43" s="73"/>
      <c r="G43" s="73"/>
      <c r="I43" s="73"/>
    </row>
    <row r="44" spans="1:20" ht="43.5" thickTop="1" thickBot="1">
      <c r="A44" s="71"/>
      <c r="B44" s="63" t="s">
        <v>219</v>
      </c>
      <c r="C44" s="170"/>
      <c r="D44" s="171"/>
      <c r="E44" s="171"/>
      <c r="F44" s="172"/>
      <c r="G44" s="71"/>
      <c r="I44" s="71"/>
    </row>
    <row r="45" spans="1:20" ht="14.65" thickTop="1"/>
    <row r="46" spans="1:20" s="71" customFormat="1" ht="18">
      <c r="A46" s="1"/>
      <c r="B46" s="72" t="s">
        <v>220</v>
      </c>
      <c r="C46" s="72"/>
      <c r="D46" s="74"/>
      <c r="E46" s="74"/>
      <c r="F46" s="74"/>
      <c r="G46" s="1"/>
      <c r="H46" s="74"/>
      <c r="I46" s="1"/>
      <c r="J46" s="74"/>
      <c r="K46" s="74"/>
      <c r="L46" s="74"/>
      <c r="M46" s="74"/>
    </row>
    <row r="47" spans="1:20" s="71" customFormat="1">
      <c r="A47" s="1"/>
      <c r="B47" s="75" t="s">
        <v>173</v>
      </c>
      <c r="C47" s="73"/>
      <c r="D47" s="73"/>
      <c r="E47" s="73"/>
      <c r="F47" s="73"/>
      <c r="G47" s="1"/>
      <c r="H47" s="73"/>
      <c r="I47" s="1"/>
      <c r="J47" s="73"/>
      <c r="K47" s="73"/>
      <c r="L47" s="73"/>
      <c r="M47" s="73"/>
      <c r="N47" s="73"/>
      <c r="O47" s="74"/>
    </row>
    <row r="48" spans="1:20" s="1" customFormat="1" ht="7.5" customHeight="1" thickBot="1">
      <c r="J48" s="2"/>
      <c r="K48" s="2"/>
      <c r="L48" s="2"/>
      <c r="M48" s="2"/>
      <c r="N48" s="2"/>
      <c r="O48" s="2"/>
      <c r="P48" s="2"/>
      <c r="Q48" s="2"/>
      <c r="R48" s="2"/>
      <c r="S48" s="2"/>
      <c r="T48" s="2"/>
    </row>
    <row r="49" spans="2:6" ht="14.65" thickTop="1">
      <c r="B49" s="86" t="s">
        <v>221</v>
      </c>
      <c r="C49" s="187"/>
      <c r="D49" s="174"/>
      <c r="E49" s="174"/>
      <c r="F49" s="175"/>
    </row>
    <row r="50" spans="2:6">
      <c r="B50" s="87" t="s">
        <v>222</v>
      </c>
      <c r="C50" s="188"/>
      <c r="D50" s="177"/>
      <c r="E50" s="177"/>
      <c r="F50" s="178"/>
    </row>
    <row r="51" spans="2:6">
      <c r="B51" s="87" t="s">
        <v>223</v>
      </c>
      <c r="C51" s="188"/>
      <c r="D51" s="177"/>
      <c r="E51" s="177"/>
      <c r="F51" s="178"/>
    </row>
    <row r="52" spans="2:6">
      <c r="B52" s="87" t="s">
        <v>224</v>
      </c>
      <c r="C52" s="188"/>
      <c r="D52" s="177"/>
      <c r="E52" s="177"/>
      <c r="F52" s="178"/>
    </row>
    <row r="53" spans="2:6" ht="14.65" thickBot="1">
      <c r="B53" s="84" t="s">
        <v>225</v>
      </c>
      <c r="C53" s="186"/>
      <c r="D53" s="163"/>
      <c r="E53" s="163"/>
      <c r="F53" s="164"/>
    </row>
    <row r="54" spans="2:6" ht="14.65" thickTop="1"/>
  </sheetData>
  <sheetProtection algorithmName="SHA-512" hashValue="DJwM//ZCOydJMOgVHaH86FNv0DFJRquPVP++TfiaO7MToHM6CIEQYP93Vjvar4SWySwuPgiGA4JvA8vOxKSvMQ==" saltValue="HFa4LRbb7b1CeqFUxk7+0Q==" spinCount="100000" sheet="1" selectLockedCells="1"/>
  <mergeCells count="35">
    <mergeCell ref="C15:E15"/>
    <mergeCell ref="B3:F3"/>
    <mergeCell ref="C7:E7"/>
    <mergeCell ref="C9:E9"/>
    <mergeCell ref="C11:E11"/>
    <mergeCell ref="C13:E13"/>
    <mergeCell ref="B17:F17"/>
    <mergeCell ref="C18:F18"/>
    <mergeCell ref="B20:E20"/>
    <mergeCell ref="B21:C21"/>
    <mergeCell ref="H21:H42"/>
    <mergeCell ref="B22:C22"/>
    <mergeCell ref="B23:C23"/>
    <mergeCell ref="B24:C24"/>
    <mergeCell ref="B25:C25"/>
    <mergeCell ref="B26:C26"/>
    <mergeCell ref="B40:E40"/>
    <mergeCell ref="B27:C27"/>
    <mergeCell ref="B28:C28"/>
    <mergeCell ref="B29:E29"/>
    <mergeCell ref="F31:F32"/>
    <mergeCell ref="B33:E33"/>
    <mergeCell ref="B34:E34"/>
    <mergeCell ref="B35:E35"/>
    <mergeCell ref="B36:E36"/>
    <mergeCell ref="B37:E37"/>
    <mergeCell ref="B38:E38"/>
    <mergeCell ref="B39:E39"/>
    <mergeCell ref="C53:F53"/>
    <mergeCell ref="D42:E42"/>
    <mergeCell ref="C44:F44"/>
    <mergeCell ref="C49:F49"/>
    <mergeCell ref="C50:F50"/>
    <mergeCell ref="C51:F51"/>
    <mergeCell ref="C52:F52"/>
  </mergeCells>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6FF6C-5E33-4988-888E-136094893391}">
  <sheetPr>
    <tabColor theme="7" tint="0.59999389629810485"/>
  </sheetPr>
  <dimension ref="A1:T54"/>
  <sheetViews>
    <sheetView zoomScaleNormal="100" workbookViewId="0">
      <selection activeCell="C9" sqref="C9:E9"/>
    </sheetView>
  </sheetViews>
  <sheetFormatPr defaultColWidth="9.1328125" defaultRowHeight="14.25"/>
  <cols>
    <col min="1" max="1" width="1.3984375" style="1" customWidth="1"/>
    <col min="2" max="2" width="25" customWidth="1"/>
    <col min="3" max="3" width="50.59765625" customWidth="1"/>
    <col min="4" max="4" width="5.3984375" customWidth="1"/>
    <col min="5" max="5" width="12.1328125" bestFit="1" customWidth="1"/>
    <col min="6" max="6" width="10.86328125" customWidth="1"/>
    <col min="7" max="7" width="1.3984375" style="1" customWidth="1"/>
    <col min="8" max="8" width="8.265625" customWidth="1"/>
    <col min="9" max="9" width="1.3984375" style="1" customWidth="1"/>
  </cols>
  <sheetData>
    <row r="1" spans="1:9" ht="21">
      <c r="B1" s="41" t="str">
        <f>CONCATENATE("Budget ",'Budget Request'!A1,"/",'Budget Request'!A1+1,": Regular Annual and Chargeable Events")</f>
        <v>Budget 2025/2026: Regular Annual and Chargeable Events</v>
      </c>
    </row>
    <row r="2" spans="1:9" ht="7.5" customHeight="1">
      <c r="A2" s="76"/>
      <c r="G2" s="76"/>
      <c r="I2" s="76"/>
    </row>
    <row r="3" spans="1:9" ht="30" customHeight="1">
      <c r="B3" s="152" t="s">
        <v>191</v>
      </c>
      <c r="C3" s="152"/>
      <c r="D3" s="152"/>
      <c r="E3" s="152"/>
      <c r="F3" s="152"/>
    </row>
    <row r="4" spans="1:9" ht="7.5" customHeight="1">
      <c r="B4" s="45"/>
      <c r="C4" s="45"/>
      <c r="D4" s="45"/>
      <c r="E4" s="45"/>
      <c r="F4" s="45"/>
    </row>
    <row r="5" spans="1:9">
      <c r="B5" s="46" t="s">
        <v>192</v>
      </c>
      <c r="D5" s="47"/>
      <c r="E5" s="47"/>
      <c r="F5" s="47"/>
    </row>
    <row r="6" spans="1:9">
      <c r="A6" s="71"/>
      <c r="C6" s="47"/>
      <c r="D6" s="47"/>
      <c r="E6" s="47"/>
      <c r="F6" s="47"/>
      <c r="G6" s="71"/>
      <c r="I6" s="71"/>
    </row>
    <row r="7" spans="1:9">
      <c r="A7" s="71"/>
      <c r="B7" s="48" t="s">
        <v>128</v>
      </c>
      <c r="C7" s="168" t="str">
        <f>IF('Budget Request'!B2="Please select your Branch/Group/Section from the drop down","",'Budget Request'!B2)</f>
        <v>Branch/Group/Section</v>
      </c>
      <c r="D7" s="168"/>
      <c r="E7" s="168"/>
      <c r="F7" s="47"/>
      <c r="G7" s="71"/>
      <c r="I7" s="71"/>
    </row>
    <row r="8" spans="1:9" ht="7.5" customHeight="1">
      <c r="C8" s="47"/>
      <c r="D8" s="47"/>
      <c r="E8" s="47"/>
      <c r="F8" s="47"/>
    </row>
    <row r="9" spans="1:9">
      <c r="B9" s="48" t="s">
        <v>193</v>
      </c>
      <c r="C9" s="169"/>
      <c r="D9" s="169"/>
      <c r="E9" s="169"/>
      <c r="F9" s="47"/>
    </row>
    <row r="10" spans="1:9" ht="7.5" customHeight="1">
      <c r="B10" s="48"/>
      <c r="C10" s="69"/>
      <c r="D10" s="47"/>
      <c r="E10" s="47"/>
      <c r="F10" s="47"/>
    </row>
    <row r="11" spans="1:9">
      <c r="B11" s="48" t="s">
        <v>194</v>
      </c>
      <c r="C11" s="169"/>
      <c r="D11" s="169"/>
      <c r="E11" s="169"/>
      <c r="F11" s="47"/>
    </row>
    <row r="12" spans="1:9" ht="7.5" customHeight="1">
      <c r="B12" s="48"/>
      <c r="C12" s="47"/>
      <c r="D12" s="47"/>
      <c r="E12" s="47"/>
      <c r="F12" s="47"/>
    </row>
    <row r="13" spans="1:9">
      <c r="B13" s="48" t="s">
        <v>195</v>
      </c>
      <c r="C13" s="169"/>
      <c r="D13" s="169"/>
      <c r="E13" s="169"/>
      <c r="F13" s="47"/>
    </row>
    <row r="14" spans="1:9" ht="7.5" customHeight="1">
      <c r="B14" s="48"/>
      <c r="C14" s="47"/>
      <c r="D14" s="47"/>
      <c r="E14" s="47"/>
      <c r="F14" s="47"/>
    </row>
    <row r="15" spans="1:9">
      <c r="B15" s="48" t="s">
        <v>196</v>
      </c>
      <c r="C15" s="169"/>
      <c r="D15" s="169"/>
      <c r="E15" s="169"/>
      <c r="F15" s="47"/>
    </row>
    <row r="16" spans="1:9" ht="14.65" thickBot="1">
      <c r="D16" s="47"/>
      <c r="E16" s="47"/>
      <c r="F16" s="47"/>
    </row>
    <row r="17" spans="1:12" ht="18.75" thickTop="1" thickBot="1">
      <c r="B17" s="143" t="s">
        <v>197</v>
      </c>
      <c r="C17" s="144"/>
      <c r="D17" s="144"/>
      <c r="E17" s="144"/>
      <c r="F17" s="145"/>
      <c r="H17" s="64"/>
      <c r="J17" s="65"/>
      <c r="K17" s="65"/>
      <c r="L17" s="65"/>
    </row>
    <row r="18" spans="1:12" ht="40.15" thickTop="1" thickBot="1">
      <c r="B18" s="85" t="s">
        <v>198</v>
      </c>
      <c r="C18" s="189"/>
      <c r="D18" s="190"/>
      <c r="E18" s="190"/>
      <c r="F18" s="191"/>
      <c r="H18" s="64"/>
      <c r="J18" s="65"/>
      <c r="K18" s="65"/>
      <c r="L18" s="65"/>
    </row>
    <row r="19" spans="1:12" ht="15" thickTop="1" thickBot="1"/>
    <row r="20" spans="1:12" ht="15" thickTop="1" thickBot="1">
      <c r="B20" s="165" t="s">
        <v>131</v>
      </c>
      <c r="C20" s="166"/>
      <c r="D20" s="166"/>
      <c r="E20" s="167"/>
      <c r="F20" s="66" t="s">
        <v>133</v>
      </c>
    </row>
    <row r="21" spans="1:12" ht="14.65" thickTop="1">
      <c r="B21" s="153" t="s">
        <v>199</v>
      </c>
      <c r="C21" s="155"/>
      <c r="D21" s="49"/>
      <c r="E21" s="49"/>
      <c r="F21" s="23">
        <v>0</v>
      </c>
      <c r="H21" s="181" t="s">
        <v>200</v>
      </c>
    </row>
    <row r="22" spans="1:12">
      <c r="B22" s="156" t="s">
        <v>201</v>
      </c>
      <c r="C22" s="158"/>
      <c r="D22" s="50"/>
      <c r="E22" s="50"/>
      <c r="F22" s="24">
        <v>0</v>
      </c>
      <c r="H22" s="181"/>
    </row>
    <row r="23" spans="1:12">
      <c r="B23" s="156" t="s">
        <v>202</v>
      </c>
      <c r="C23" s="158"/>
      <c r="D23" s="51" t="s">
        <v>203</v>
      </c>
      <c r="E23" s="51" t="s">
        <v>204</v>
      </c>
      <c r="F23" s="52"/>
      <c r="H23" s="181"/>
    </row>
    <row r="24" spans="1:12">
      <c r="B24" s="156" t="s">
        <v>205</v>
      </c>
      <c r="C24" s="158"/>
      <c r="D24" s="25">
        <v>0</v>
      </c>
      <c r="E24" s="24">
        <v>0</v>
      </c>
      <c r="F24" s="53">
        <f>D24*E24</f>
        <v>0</v>
      </c>
      <c r="H24" s="181"/>
    </row>
    <row r="25" spans="1:12">
      <c r="B25" s="156" t="s">
        <v>206</v>
      </c>
      <c r="C25" s="158"/>
      <c r="D25" s="25">
        <v>0</v>
      </c>
      <c r="E25" s="24">
        <v>0</v>
      </c>
      <c r="F25" s="53">
        <f>D25*E25</f>
        <v>0</v>
      </c>
      <c r="H25" s="181"/>
    </row>
    <row r="26" spans="1:12">
      <c r="B26" s="156" t="s">
        <v>207</v>
      </c>
      <c r="C26" s="158"/>
      <c r="D26" s="25">
        <v>0</v>
      </c>
      <c r="E26" s="24">
        <v>0</v>
      </c>
      <c r="F26" s="53">
        <f>D26*E26</f>
        <v>0</v>
      </c>
      <c r="H26" s="181"/>
    </row>
    <row r="27" spans="1:12">
      <c r="B27" s="156" t="s">
        <v>208</v>
      </c>
      <c r="C27" s="158"/>
      <c r="D27" s="25">
        <v>0</v>
      </c>
      <c r="E27" s="24">
        <v>0</v>
      </c>
      <c r="F27" s="53">
        <f>D27*E27</f>
        <v>0</v>
      </c>
      <c r="H27" s="181"/>
    </row>
    <row r="28" spans="1:12" ht="14.65" thickBot="1">
      <c r="B28" s="179" t="s">
        <v>209</v>
      </c>
      <c r="C28" s="180"/>
      <c r="D28" s="54"/>
      <c r="E28" s="54"/>
      <c r="F28" s="24">
        <v>0</v>
      </c>
      <c r="H28" s="181"/>
    </row>
    <row r="29" spans="1:12" ht="15" thickTop="1" thickBot="1">
      <c r="B29" s="159" t="s">
        <v>146</v>
      </c>
      <c r="C29" s="160"/>
      <c r="D29" s="160"/>
      <c r="E29" s="161"/>
      <c r="F29" s="11">
        <f>SUM(F21:F28)</f>
        <v>0</v>
      </c>
      <c r="H29" s="181"/>
    </row>
    <row r="30" spans="1:12" ht="15" thickTop="1" thickBot="1">
      <c r="C30" s="1"/>
      <c r="D30" s="1"/>
      <c r="H30" s="181"/>
    </row>
    <row r="31" spans="1:12" ht="14.65" thickTop="1">
      <c r="B31" s="55" t="s">
        <v>147</v>
      </c>
      <c r="C31" s="56"/>
      <c r="D31" s="57"/>
      <c r="E31" s="58"/>
      <c r="F31" s="138" t="s">
        <v>133</v>
      </c>
      <c r="H31" s="181"/>
    </row>
    <row r="32" spans="1:12" ht="14.65" thickBot="1">
      <c r="A32" s="71"/>
      <c r="B32" s="59" t="s">
        <v>135</v>
      </c>
      <c r="C32" s="60"/>
      <c r="D32" s="61"/>
      <c r="E32" s="62"/>
      <c r="F32" s="139"/>
      <c r="G32" s="71"/>
      <c r="H32" s="181"/>
      <c r="I32" s="71"/>
    </row>
    <row r="33" spans="1:20" ht="14.65" thickTop="1">
      <c r="A33" s="73"/>
      <c r="B33" s="153" t="s">
        <v>210</v>
      </c>
      <c r="C33" s="154"/>
      <c r="D33" s="154"/>
      <c r="E33" s="155"/>
      <c r="F33" s="23">
        <v>0</v>
      </c>
      <c r="G33" s="73"/>
      <c r="H33" s="181"/>
      <c r="I33" s="73"/>
    </row>
    <row r="34" spans="1:20">
      <c r="A34" s="71"/>
      <c r="B34" s="156" t="s">
        <v>211</v>
      </c>
      <c r="C34" s="157"/>
      <c r="D34" s="157"/>
      <c r="E34" s="158"/>
      <c r="F34" s="24">
        <v>0</v>
      </c>
      <c r="G34" s="71"/>
      <c r="H34" s="181"/>
      <c r="I34" s="71"/>
    </row>
    <row r="35" spans="1:20">
      <c r="A35" s="71"/>
      <c r="B35" s="156" t="s">
        <v>212</v>
      </c>
      <c r="C35" s="157"/>
      <c r="D35" s="157"/>
      <c r="E35" s="158"/>
      <c r="F35" s="24">
        <v>0</v>
      </c>
      <c r="G35" s="71"/>
      <c r="H35" s="181"/>
      <c r="I35" s="71"/>
    </row>
    <row r="36" spans="1:20">
      <c r="B36" s="156" t="s">
        <v>213</v>
      </c>
      <c r="C36" s="157"/>
      <c r="D36" s="157"/>
      <c r="E36" s="158"/>
      <c r="F36" s="24">
        <v>0</v>
      </c>
      <c r="H36" s="181"/>
    </row>
    <row r="37" spans="1:20">
      <c r="A37" s="73"/>
      <c r="B37" s="156" t="s">
        <v>214</v>
      </c>
      <c r="C37" s="157"/>
      <c r="D37" s="157"/>
      <c r="E37" s="158"/>
      <c r="F37" s="24">
        <v>0</v>
      </c>
      <c r="G37" s="73"/>
      <c r="H37" s="181"/>
      <c r="I37" s="73"/>
    </row>
    <row r="38" spans="1:20">
      <c r="A38" s="73"/>
      <c r="B38" s="156" t="s">
        <v>215</v>
      </c>
      <c r="C38" s="157"/>
      <c r="D38" s="157"/>
      <c r="E38" s="158"/>
      <c r="F38" s="24">
        <v>0</v>
      </c>
      <c r="G38" s="73"/>
      <c r="H38" s="181"/>
      <c r="I38" s="73"/>
    </row>
    <row r="39" spans="1:20" ht="14.65" thickBot="1">
      <c r="A39" s="73"/>
      <c r="B39" s="179" t="s">
        <v>216</v>
      </c>
      <c r="C39" s="185"/>
      <c r="D39" s="185"/>
      <c r="E39" s="180"/>
      <c r="F39" s="24">
        <v>0</v>
      </c>
      <c r="G39" s="73"/>
      <c r="H39" s="181"/>
      <c r="I39" s="73"/>
    </row>
    <row r="40" spans="1:20" ht="15" thickTop="1" thickBot="1">
      <c r="A40" s="73"/>
      <c r="B40" s="159" t="s">
        <v>217</v>
      </c>
      <c r="C40" s="160"/>
      <c r="D40" s="160"/>
      <c r="E40" s="161"/>
      <c r="F40" s="11">
        <f>SUM(F33:F39)</f>
        <v>0</v>
      </c>
      <c r="G40" s="73"/>
      <c r="H40" s="181"/>
      <c r="I40" s="73"/>
    </row>
    <row r="41" spans="1:20" ht="15" thickTop="1" thickBot="1">
      <c r="A41" s="73"/>
      <c r="G41" s="73"/>
      <c r="H41" s="181"/>
      <c r="I41" s="73"/>
    </row>
    <row r="42" spans="1:20" ht="15" thickTop="1" thickBot="1">
      <c r="A42" s="73"/>
      <c r="C42" s="12"/>
      <c r="D42" s="121" t="s">
        <v>218</v>
      </c>
      <c r="E42" s="122"/>
      <c r="F42" s="11">
        <f>F29-F40</f>
        <v>0</v>
      </c>
      <c r="G42" s="73"/>
      <c r="H42" s="181"/>
      <c r="I42" s="73"/>
    </row>
    <row r="43" spans="1:20" ht="15" thickTop="1" thickBot="1">
      <c r="A43" s="73"/>
      <c r="G43" s="73"/>
      <c r="I43" s="73"/>
    </row>
    <row r="44" spans="1:20" ht="43.5" thickTop="1" thickBot="1">
      <c r="A44" s="71"/>
      <c r="B44" s="63" t="s">
        <v>219</v>
      </c>
      <c r="C44" s="170"/>
      <c r="D44" s="171"/>
      <c r="E44" s="171"/>
      <c r="F44" s="172"/>
      <c r="G44" s="71"/>
      <c r="I44" s="71"/>
    </row>
    <row r="45" spans="1:20" ht="14.65" thickTop="1"/>
    <row r="46" spans="1:20" s="71" customFormat="1" ht="18">
      <c r="A46" s="1"/>
      <c r="B46" s="72" t="s">
        <v>220</v>
      </c>
      <c r="C46" s="72"/>
      <c r="D46" s="74"/>
      <c r="E46" s="74"/>
      <c r="F46" s="74"/>
      <c r="G46" s="1"/>
      <c r="H46" s="74"/>
      <c r="I46" s="1"/>
      <c r="J46" s="74"/>
      <c r="K46" s="74"/>
      <c r="L46" s="74"/>
      <c r="M46" s="74"/>
    </row>
    <row r="47" spans="1:20" s="71" customFormat="1">
      <c r="A47" s="1"/>
      <c r="B47" s="75" t="s">
        <v>173</v>
      </c>
      <c r="C47" s="73"/>
      <c r="D47" s="73"/>
      <c r="E47" s="73"/>
      <c r="F47" s="73"/>
      <c r="G47" s="1"/>
      <c r="H47" s="73"/>
      <c r="I47" s="1"/>
      <c r="J47" s="73"/>
      <c r="K47" s="73"/>
      <c r="L47" s="73"/>
      <c r="M47" s="73"/>
      <c r="N47" s="73"/>
      <c r="O47" s="74"/>
    </row>
    <row r="48" spans="1:20" s="1" customFormat="1" ht="7.5" customHeight="1" thickBot="1">
      <c r="J48" s="2"/>
      <c r="K48" s="2"/>
      <c r="L48" s="2"/>
      <c r="M48" s="2"/>
      <c r="N48" s="2"/>
      <c r="O48" s="2"/>
      <c r="P48" s="2"/>
      <c r="Q48" s="2"/>
      <c r="R48" s="2"/>
      <c r="S48" s="2"/>
      <c r="T48" s="2"/>
    </row>
    <row r="49" spans="2:6" ht="14.65" thickTop="1">
      <c r="B49" s="86" t="s">
        <v>221</v>
      </c>
      <c r="C49" s="187"/>
      <c r="D49" s="174"/>
      <c r="E49" s="174"/>
      <c r="F49" s="175"/>
    </row>
    <row r="50" spans="2:6">
      <c r="B50" s="87" t="s">
        <v>222</v>
      </c>
      <c r="C50" s="188"/>
      <c r="D50" s="177"/>
      <c r="E50" s="177"/>
      <c r="F50" s="178"/>
    </row>
    <row r="51" spans="2:6">
      <c r="B51" s="87" t="s">
        <v>223</v>
      </c>
      <c r="C51" s="188"/>
      <c r="D51" s="177"/>
      <c r="E51" s="177"/>
      <c r="F51" s="178"/>
    </row>
    <row r="52" spans="2:6">
      <c r="B52" s="87" t="s">
        <v>224</v>
      </c>
      <c r="C52" s="188"/>
      <c r="D52" s="177"/>
      <c r="E52" s="177"/>
      <c r="F52" s="178"/>
    </row>
    <row r="53" spans="2:6" ht="14.65" thickBot="1">
      <c r="B53" s="84" t="s">
        <v>225</v>
      </c>
      <c r="C53" s="186"/>
      <c r="D53" s="163"/>
      <c r="E53" s="163"/>
      <c r="F53" s="164"/>
    </row>
    <row r="54" spans="2:6" ht="14.65" thickTop="1"/>
  </sheetData>
  <sheetProtection algorithmName="SHA-512" hashValue="ZMJjLkOn6Dz2uEnGUe2NSe8L0OZMm4xujNWfgwHa2Q/bOyZQK1zHB2MeBlXzoe1RJ4Lt+7F+kQLY5HGO5kX7CQ==" saltValue="vb84KP30WxIWj48eK29WAw==" spinCount="100000" sheet="1" selectLockedCells="1"/>
  <mergeCells count="35">
    <mergeCell ref="C15:E15"/>
    <mergeCell ref="B3:F3"/>
    <mergeCell ref="C7:E7"/>
    <mergeCell ref="C9:E9"/>
    <mergeCell ref="C11:E11"/>
    <mergeCell ref="C13:E13"/>
    <mergeCell ref="B17:F17"/>
    <mergeCell ref="C18:F18"/>
    <mergeCell ref="B20:E20"/>
    <mergeCell ref="B21:C21"/>
    <mergeCell ref="H21:H42"/>
    <mergeCell ref="B22:C22"/>
    <mergeCell ref="B23:C23"/>
    <mergeCell ref="B24:C24"/>
    <mergeCell ref="B25:C25"/>
    <mergeCell ref="B26:C26"/>
    <mergeCell ref="B40:E40"/>
    <mergeCell ref="B27:C27"/>
    <mergeCell ref="B28:C28"/>
    <mergeCell ref="B29:E29"/>
    <mergeCell ref="F31:F32"/>
    <mergeCell ref="B33:E33"/>
    <mergeCell ref="B34:E34"/>
    <mergeCell ref="B35:E35"/>
    <mergeCell ref="B36:E36"/>
    <mergeCell ref="B37:E37"/>
    <mergeCell ref="B38:E38"/>
    <mergeCell ref="B39:E39"/>
    <mergeCell ref="C53:F53"/>
    <mergeCell ref="D42:E42"/>
    <mergeCell ref="C44:F44"/>
    <mergeCell ref="C49:F49"/>
    <mergeCell ref="C50:F50"/>
    <mergeCell ref="C51:F51"/>
    <mergeCell ref="C52:F52"/>
  </mergeCell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456B85B5B7B049B02B8AF94B0F8406" ma:contentTypeVersion="8" ma:contentTypeDescription="Create a new document." ma:contentTypeScope="" ma:versionID="fe2910dc2932a2eabb42d44a331729e3">
  <xsd:schema xmlns:xsd="http://www.w3.org/2001/XMLSchema" xmlns:xs="http://www.w3.org/2001/XMLSchema" xmlns:p="http://schemas.microsoft.com/office/2006/metadata/properties" xmlns:ns2="7ebd02fc-7522-46e9-a2ca-4f554f8b9a01" xmlns:ns3="4ad6b086-0a0b-4b04-b91a-7757faf5f6cb" targetNamespace="http://schemas.microsoft.com/office/2006/metadata/properties" ma:root="true" ma:fieldsID="7b662b1e624c5d0feef4fe4a79225882" ns2:_="" ns3:_="">
    <xsd:import namespace="7ebd02fc-7522-46e9-a2ca-4f554f8b9a01"/>
    <xsd:import namespace="4ad6b086-0a0b-4b04-b91a-7757faf5f6c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d02fc-7522-46e9-a2ca-4f554f8b9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6b086-0a0b-4b04-b91a-7757faf5f6c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A67CB6-1F35-45F6-B121-1FEEE1F07329}">
  <ds:schemaRefs>
    <ds:schemaRef ds:uri="http://schemas.microsoft.com/sharepoint/v3/contenttype/forms"/>
  </ds:schemaRefs>
</ds:datastoreItem>
</file>

<file path=customXml/itemProps2.xml><?xml version="1.0" encoding="utf-8"?>
<ds:datastoreItem xmlns:ds="http://schemas.openxmlformats.org/officeDocument/2006/customXml" ds:itemID="{275E7CC9-49DA-4565-A790-6CD7584670EF}">
  <ds:schemaRefs>
    <ds:schemaRef ds:uri="4ad6b086-0a0b-4b04-b91a-7757faf5f6cb"/>
    <ds:schemaRef ds:uri="http://schemas.microsoft.com/office/2006/metadata/properties"/>
    <ds:schemaRef ds:uri="http://purl.org/dc/dcmitype/"/>
    <ds:schemaRef ds:uri="7ebd02fc-7522-46e9-a2ca-4f554f8b9a0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013CDBB1-C76D-4383-8CC8-95A5F8BFEF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d02fc-7522-46e9-a2ca-4f554f8b9a01"/>
    <ds:schemaRef ds:uri="4ad6b086-0a0b-4b04-b91a-7757faf5f6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Budget FAQs</vt:lpstr>
      <vt:lpstr>MG Cost Centres</vt:lpstr>
      <vt:lpstr>Budget Request</vt:lpstr>
      <vt:lpstr>Potential Additional Funding</vt:lpstr>
      <vt:lpstr>Annual &amp; CHG Events Breakdown</vt:lpstr>
      <vt:lpstr>Annual &amp; CHG Events Breakdown 2</vt:lpstr>
      <vt:lpstr>Annual &amp; CHG Events Breakdown 3</vt:lpstr>
      <vt:lpstr>Annual &amp; CHG Events Breakdown 4</vt:lpstr>
      <vt:lpstr>'Annual &amp; CHG Events Breakdown'!Print_Area</vt:lpstr>
      <vt:lpstr>'Annual &amp; CHG Events Breakdown 2'!Print_Area</vt:lpstr>
      <vt:lpstr>'Annual &amp; CHG Events Breakdown 3'!Print_Area</vt:lpstr>
      <vt:lpstr>'Annual &amp; CHG Events Breakdown 4'!Print_Area</vt:lpstr>
      <vt:lpstr>'Budget Request'!Print_Area</vt:lpstr>
      <vt:lpstr>'Potential Additional Funding'!Print_Area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Thorne, Kirsty</dc:creator>
  <cp:keywords/>
  <dc:description/>
  <cp:lastModifiedBy>Kirsty Thorne</cp:lastModifiedBy>
  <cp:revision/>
  <dcterms:created xsi:type="dcterms:W3CDTF">2018-06-20T10:11:25Z</dcterms:created>
  <dcterms:modified xsi:type="dcterms:W3CDTF">2025-03-07T11:35:48Z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0x010100CC456B85B5B7B049B02B8AF94B0F8406</vt:lpwstr>
  </property>
  <property fmtid="{D5CDD505-2E9C-101B-9397-08002B2CF9AE}" pid="3" name="Order">
    <vt:r8>22200</vt:r8>
  </property>
  <property fmtid="{D5CDD505-2E9C-101B-9397-08002B2CF9AE}" pid="4" name="MediaServiceImageTags">
    <vt:lpwstr/>
  </property>
</Properties>
</file>